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-0-0 調理業務委託（契約・仕様書等）\●R8～R12\プロポーザル\01 実施・仕様書\"/>
    </mc:Choice>
  </mc:AlternateContent>
  <bookViews>
    <workbookView xWindow="360" yWindow="372" windowWidth="11472" windowHeight="5328" tabRatio="599"/>
  </bookViews>
  <sheets>
    <sheet name="配食表" sheetId="149" r:id="rId1"/>
    <sheet name="一クラス" sheetId="164" r:id="rId2"/>
    <sheet name="二クラス" sheetId="165" r:id="rId3"/>
  </sheets>
  <definedNames>
    <definedName name="_xlnm.Print_Area" localSheetId="0">配食表!$A$1:$S$31</definedName>
  </definedNames>
  <calcPr calcId="162913"/>
</workbook>
</file>

<file path=xl/calcChain.xml><?xml version="1.0" encoding="utf-8"?>
<calcChain xmlns="http://schemas.openxmlformats.org/spreadsheetml/2006/main">
  <c r="Q22" i="149" l="1"/>
  <c r="L23" i="149"/>
  <c r="O23" i="149"/>
  <c r="Q23" i="149"/>
  <c r="Q24" i="149"/>
  <c r="I25" i="149"/>
  <c r="L26" i="149"/>
  <c r="Q25" i="149" s="1"/>
  <c r="O26" i="149"/>
  <c r="P28" i="149"/>
  <c r="L29" i="149"/>
  <c r="O29" i="149"/>
  <c r="P29" i="149"/>
  <c r="P30" i="149"/>
  <c r="P31" i="149"/>
  <c r="Q3" i="149" l="1"/>
  <c r="N18" i="165" l="1"/>
  <c r="K18" i="165"/>
  <c r="O17" i="165"/>
  <c r="N17" i="165"/>
  <c r="K17" i="165"/>
  <c r="O16" i="165"/>
  <c r="N16" i="165"/>
  <c r="K16" i="165"/>
  <c r="O15" i="165"/>
  <c r="N15" i="165"/>
  <c r="K15" i="165"/>
  <c r="N14" i="165"/>
  <c r="K14" i="165"/>
  <c r="N13" i="165"/>
  <c r="K13" i="165"/>
  <c r="N12" i="165"/>
  <c r="K12" i="165"/>
  <c r="H12" i="165"/>
  <c r="P11" i="165"/>
  <c r="N11" i="165"/>
  <c r="K11" i="165"/>
  <c r="N10" i="165"/>
  <c r="K10" i="165"/>
  <c r="P12" i="165" s="1"/>
  <c r="P9" i="165"/>
  <c r="O8" i="165"/>
  <c r="N8" i="165"/>
  <c r="K8" i="165"/>
  <c r="O7" i="165"/>
  <c r="N7" i="165"/>
  <c r="K7" i="165"/>
  <c r="N6" i="165"/>
  <c r="K6" i="165"/>
  <c r="N5" i="165"/>
  <c r="K5" i="165"/>
  <c r="N4" i="165"/>
  <c r="K4" i="165"/>
  <c r="H4" i="165"/>
  <c r="P3" i="165"/>
  <c r="N3" i="165"/>
  <c r="K3" i="165"/>
  <c r="N2" i="165"/>
  <c r="K2" i="165"/>
  <c r="P4" i="165" s="1"/>
  <c r="P1" i="165"/>
  <c r="O20" i="164"/>
  <c r="N20" i="164"/>
  <c r="K20" i="164"/>
  <c r="O19" i="164"/>
  <c r="N19" i="164"/>
  <c r="K19" i="164"/>
  <c r="O18" i="164"/>
  <c r="N18" i="164"/>
  <c r="K18" i="164"/>
  <c r="O17" i="164"/>
  <c r="N17" i="164"/>
  <c r="K17" i="164"/>
  <c r="N16" i="164"/>
  <c r="K16" i="164"/>
  <c r="N15" i="164"/>
  <c r="K15" i="164"/>
  <c r="N14" i="164"/>
  <c r="K14" i="164"/>
  <c r="H14" i="164"/>
  <c r="P13" i="164"/>
  <c r="N13" i="164"/>
  <c r="K13" i="164"/>
  <c r="N12" i="164"/>
  <c r="K12" i="164"/>
  <c r="P14" i="164" s="1"/>
  <c r="P11" i="164"/>
  <c r="O10" i="164"/>
  <c r="O9" i="164"/>
  <c r="O8" i="164"/>
  <c r="N8" i="164"/>
  <c r="K8" i="164"/>
  <c r="O7" i="164"/>
  <c r="N5" i="164"/>
  <c r="P4" i="164" s="1"/>
  <c r="K5" i="164"/>
  <c r="H4" i="164"/>
  <c r="P3" i="164"/>
  <c r="N2" i="164"/>
  <c r="K2" i="164"/>
  <c r="P1" i="164"/>
  <c r="P21" i="149" l="1"/>
  <c r="O21" i="149"/>
  <c r="L21" i="149"/>
  <c r="P20" i="149"/>
  <c r="O20" i="149"/>
  <c r="L20" i="149"/>
  <c r="P19" i="149"/>
  <c r="O19" i="149"/>
  <c r="L19" i="149"/>
  <c r="P18" i="149"/>
  <c r="O18" i="149"/>
  <c r="L18" i="149"/>
  <c r="O17" i="149"/>
  <c r="L17" i="149"/>
  <c r="O16" i="149"/>
  <c r="L16" i="149"/>
  <c r="O15" i="149"/>
  <c r="L15" i="149"/>
  <c r="I15" i="149"/>
  <c r="Q14" i="149"/>
  <c r="O14" i="149"/>
  <c r="L14" i="149"/>
  <c r="O13" i="149"/>
  <c r="L13" i="149"/>
  <c r="Q12" i="149"/>
  <c r="P11" i="149"/>
  <c r="P10" i="149"/>
  <c r="P9" i="149"/>
  <c r="O9" i="149"/>
  <c r="L9" i="149"/>
  <c r="P8" i="149"/>
  <c r="O6" i="149"/>
  <c r="L6" i="149"/>
  <c r="I5" i="149"/>
  <c r="Q4" i="149"/>
  <c r="O3" i="149"/>
  <c r="L3" i="149"/>
  <c r="Q2" i="149"/>
  <c r="Q15" i="149" l="1"/>
  <c r="Q5" i="149"/>
</calcChain>
</file>

<file path=xl/sharedStrings.xml><?xml version="1.0" encoding="utf-8"?>
<sst xmlns="http://schemas.openxmlformats.org/spreadsheetml/2006/main" count="92" uniqueCount="21">
  <si>
    <t>職員室</t>
    <rPh sb="0" eb="3">
      <t>ショクインシツ</t>
    </rPh>
    <phoneticPr fontId="1"/>
  </si>
  <si>
    <t>合計</t>
    <rPh sb="0" eb="2">
      <t>ゴウケイ</t>
    </rPh>
    <phoneticPr fontId="1"/>
  </si>
  <si>
    <t>本　　北　　小</t>
    <rPh sb="0" eb="1">
      <t>ホン</t>
    </rPh>
    <rPh sb="3" eb="4">
      <t>キタ</t>
    </rPh>
    <rPh sb="6" eb="7">
      <t>ショウ</t>
    </rPh>
    <phoneticPr fontId="1"/>
  </si>
  <si>
    <t>明　 南　 小</t>
    <rPh sb="0" eb="1">
      <t>メイ</t>
    </rPh>
    <rPh sb="3" eb="4">
      <t>ミナミ</t>
    </rPh>
    <rPh sb="6" eb="7">
      <t>ショウ</t>
    </rPh>
    <phoneticPr fontId="1"/>
  </si>
  <si>
    <t>基本</t>
    <rPh sb="0" eb="2">
      <t>キホン</t>
    </rPh>
    <phoneticPr fontId="1"/>
  </si>
  <si>
    <t>１・２年</t>
    <rPh sb="3" eb="4">
      <t>ネン</t>
    </rPh>
    <phoneticPr fontId="1"/>
  </si>
  <si>
    <t>３・４年</t>
    <rPh sb="3" eb="4">
      <t>ネン</t>
    </rPh>
    <phoneticPr fontId="1"/>
  </si>
  <si>
    <t>実人数</t>
    <rPh sb="0" eb="1">
      <t>ジツ</t>
    </rPh>
    <rPh sb="1" eb="3">
      <t>ニンズウ</t>
    </rPh>
    <phoneticPr fontId="1"/>
  </si>
  <si>
    <t>補正後</t>
    <rPh sb="0" eb="3">
      <t>ホセイゴ</t>
    </rPh>
    <phoneticPr fontId="1"/>
  </si>
  <si>
    <t>2</t>
    <phoneticPr fontId="1"/>
  </si>
  <si>
    <t>かがやき</t>
    <phoneticPr fontId="1"/>
  </si>
  <si>
    <t>５・６年</t>
    <rPh sb="3" eb="4">
      <t>ネン</t>
    </rPh>
    <phoneticPr fontId="1"/>
  </si>
  <si>
    <t>基本　</t>
    <rPh sb="0" eb="2">
      <t>キホン</t>
    </rPh>
    <phoneticPr fontId="1"/>
  </si>
  <si>
    <t>8/28</t>
    <phoneticPr fontId="1"/>
  </si>
  <si>
    <t>3/3.4.10</t>
    <phoneticPr fontId="1"/>
  </si>
  <si>
    <t>3/11</t>
    <phoneticPr fontId="1"/>
  </si>
  <si>
    <t>本　　　 小</t>
    <rPh sb="0" eb="1">
      <t>ホン</t>
    </rPh>
    <rPh sb="5" eb="6">
      <t>ショウ</t>
    </rPh>
    <phoneticPr fontId="1"/>
  </si>
  <si>
    <t>かがやき</t>
    <phoneticPr fontId="1"/>
  </si>
  <si>
    <t>8/26</t>
    <phoneticPr fontId="1"/>
  </si>
  <si>
    <t>8/27.31</t>
    <phoneticPr fontId="1"/>
  </si>
  <si>
    <t>様式１１　　　　　配食表（兼記入例）</t>
    <rPh sb="0" eb="2">
      <t>ヨウシキ</t>
    </rPh>
    <rPh sb="9" eb="11">
      <t>ハイショク</t>
    </rPh>
    <rPh sb="11" eb="12">
      <t>ヒョウ</t>
    </rPh>
    <rPh sb="13" eb="14">
      <t>ケン</t>
    </rPh>
    <rPh sb="14" eb="16">
      <t>キニュウ</t>
    </rPh>
    <rPh sb="16" eb="17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</si>
</sst>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6"/>
      <name val="ＭＳ Ｐゴシック"/>
      <family val="3"/>
      <charset val="128"/>
    </font>
    <font>
      <sz val="24"/>
      <name val="ＭＳ Ｐゴシック"/>
      <family val="3"/>
      <charset val="128"/>
    </font>
    <font>
      <sz val="48"/>
      <name val="ＭＳ Ｐゴシック"/>
      <family val="3"/>
      <charset val="128"/>
    </font>
    <font>
      <sz val="26"/>
      <name val="ＭＳ Ｐゴシック"/>
      <family val="3"/>
      <charset val="128"/>
    </font>
    <font>
      <sz val="28"/>
      <name val="HGｺﾞｼｯｸE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40"/>
      <name val="ＭＳ Ｐゴシック"/>
      <family val="3"/>
      <charset val="128"/>
    </font>
    <font>
      <sz val="70"/>
      <name val="ＭＳ Ｐゴシック"/>
      <family val="3"/>
      <charset val="128"/>
    </font>
    <font>
      <sz val="45"/>
      <name val="ＭＳ Ｐゴシック"/>
      <family val="3"/>
      <charset val="128"/>
    </font>
    <font>
      <sz val="18"/>
      <name val="ＭＳ Ｐゴシック"/>
      <family val="3"/>
      <charset val="128"/>
    </font>
    <font>
      <sz val="60"/>
      <name val="ＭＳ Ｐゴシック"/>
      <family val="3"/>
      <charset val="128"/>
    </font>
    <font>
      <sz val="24"/>
      <color theme="0" tint="-0.3499862666707357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9FFB9"/>
        <bgColor indexed="64"/>
      </patternFill>
    </fill>
    <fill>
      <patternFill patternType="solid">
        <fgColor rgb="FFDDFFDD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2" borderId="12" xfId="0" applyNumberFormat="1" applyFont="1" applyFill="1" applyBorder="1" applyAlignment="1">
      <alignment horizontal="center" vertical="center"/>
    </xf>
    <xf numFmtId="177" fontId="2" fillId="2" borderId="13" xfId="0" applyNumberFormat="1" applyFont="1" applyFill="1" applyBorder="1" applyAlignment="1">
      <alignment horizontal="center" vertical="center"/>
    </xf>
    <xf numFmtId="177" fontId="2" fillId="2" borderId="14" xfId="0" applyNumberFormat="1" applyFont="1" applyFill="1" applyBorder="1" applyAlignment="1">
      <alignment horizontal="center" vertical="center"/>
    </xf>
    <xf numFmtId="177" fontId="2" fillId="2" borderId="5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2" borderId="11" xfId="0" applyNumberFormat="1" applyFont="1" applyFill="1" applyBorder="1" applyAlignment="1">
      <alignment horizontal="center" vertical="center"/>
    </xf>
    <xf numFmtId="49" fontId="6" fillId="0" borderId="10" xfId="0" applyNumberFormat="1" applyFont="1" applyBorder="1" applyAlignment="1">
      <alignment vertical="center" shrinkToFit="1"/>
    </xf>
    <xf numFmtId="49" fontId="3" fillId="0" borderId="0" xfId="0" applyNumberFormat="1" applyFont="1" applyFill="1" applyBorder="1" applyAlignment="1">
      <alignment vertical="center" shrinkToFit="1"/>
    </xf>
    <xf numFmtId="49" fontId="3" fillId="0" borderId="10" xfId="0" applyNumberFormat="1" applyFont="1" applyBorder="1" applyAlignment="1">
      <alignment vertical="center" shrinkToFit="1"/>
    </xf>
    <xf numFmtId="49" fontId="3" fillId="0" borderId="10" xfId="0" applyNumberFormat="1" applyFont="1" applyFill="1" applyBorder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177" fontId="9" fillId="2" borderId="12" xfId="0" applyNumberFormat="1" applyFont="1" applyFill="1" applyBorder="1" applyAlignment="1">
      <alignment horizontal="center" vertical="center"/>
    </xf>
    <xf numFmtId="177" fontId="9" fillId="2" borderId="13" xfId="0" applyNumberFormat="1" applyFont="1" applyFill="1" applyBorder="1" applyAlignment="1">
      <alignment horizontal="center" vertical="center"/>
    </xf>
    <xf numFmtId="177" fontId="9" fillId="2" borderId="14" xfId="0" applyNumberFormat="1" applyFont="1" applyFill="1" applyBorder="1" applyAlignment="1">
      <alignment horizontal="center" vertical="center"/>
    </xf>
    <xf numFmtId="177" fontId="9" fillId="2" borderId="5" xfId="0" applyNumberFormat="1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177" fontId="9" fillId="2" borderId="11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176" fontId="11" fillId="2" borderId="1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177" fontId="9" fillId="5" borderId="12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177" fontId="9" fillId="5" borderId="14" xfId="0" applyNumberFormat="1" applyFont="1" applyFill="1" applyBorder="1" applyAlignment="1">
      <alignment horizontal="center" vertical="center"/>
    </xf>
    <xf numFmtId="177" fontId="9" fillId="0" borderId="12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5" fillId="5" borderId="24" xfId="0" applyNumberFormat="1" applyFont="1" applyFill="1" applyBorder="1" applyAlignment="1">
      <alignment horizontal="center" vertical="center"/>
    </xf>
    <xf numFmtId="49" fontId="3" fillId="5" borderId="27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177" fontId="9" fillId="0" borderId="17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49" fontId="5" fillId="6" borderId="24" xfId="0" applyNumberFormat="1" applyFont="1" applyFill="1" applyBorder="1" applyAlignment="1">
      <alignment horizontal="center" vertical="center"/>
    </xf>
    <xf numFmtId="177" fontId="9" fillId="6" borderId="23" xfId="0" applyNumberFormat="1" applyFont="1" applyFill="1" applyBorder="1" applyAlignment="1">
      <alignment horizontal="center" vertical="center"/>
    </xf>
    <xf numFmtId="177" fontId="9" fillId="2" borderId="19" xfId="0" applyNumberFormat="1" applyFont="1" applyFill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77" fontId="9" fillId="0" borderId="3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12" fillId="4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176" fontId="11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49" fontId="12" fillId="4" borderId="0" xfId="0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 shrinkToFit="1"/>
    </xf>
    <xf numFmtId="177" fontId="2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0" fillId="4" borderId="0" xfId="0" applyNumberFormat="1" applyFill="1" applyAlignment="1">
      <alignment vertical="center" shrinkToFit="1"/>
    </xf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0" fillId="4" borderId="0" xfId="0" applyNumberForma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49" fontId="4" fillId="0" borderId="10" xfId="0" applyNumberFormat="1" applyFont="1" applyBorder="1" applyAlignment="1">
      <alignment horizontal="center" vertical="center"/>
    </xf>
    <xf numFmtId="177" fontId="10" fillId="5" borderId="17" xfId="0" applyNumberFormat="1" applyFont="1" applyFill="1" applyBorder="1" applyAlignment="1">
      <alignment vertical="center"/>
    </xf>
    <xf numFmtId="177" fontId="10" fillId="5" borderId="15" xfId="0" applyNumberFormat="1" applyFont="1" applyFill="1" applyBorder="1" applyAlignment="1">
      <alignment vertical="center"/>
    </xf>
    <xf numFmtId="177" fontId="10" fillId="5" borderId="16" xfId="0" applyNumberFormat="1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49" fontId="3" fillId="0" borderId="15" xfId="0" applyNumberFormat="1" applyFont="1" applyBorder="1" applyAlignment="1">
      <alignment horizontal="center" vertical="center" shrinkToFit="1"/>
    </xf>
    <xf numFmtId="49" fontId="3" fillId="0" borderId="0" xfId="0" applyNumberFormat="1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 shrinkToFit="1"/>
    </xf>
    <xf numFmtId="49" fontId="3" fillId="0" borderId="25" xfId="0" applyNumberFormat="1" applyFont="1" applyBorder="1" applyAlignment="1">
      <alignment horizontal="center" vertical="center" shrinkToFit="1"/>
    </xf>
    <xf numFmtId="0" fontId="10" fillId="2" borderId="2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177" fontId="10" fillId="5" borderId="14" xfId="0" applyNumberFormat="1" applyFont="1" applyFill="1" applyBorder="1" applyAlignment="1">
      <alignment vertical="center"/>
    </xf>
    <xf numFmtId="0" fontId="10" fillId="2" borderId="14" xfId="0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 shrinkToFit="1"/>
    </xf>
    <xf numFmtId="49" fontId="14" fillId="0" borderId="0" xfId="0" applyNumberFormat="1" applyFont="1" applyFill="1" applyBorder="1" applyAlignment="1">
      <alignment horizontal="center" vertical="center" shrinkToFit="1"/>
    </xf>
    <xf numFmtId="0" fontId="13" fillId="4" borderId="0" xfId="0" applyFont="1" applyFill="1" applyBorder="1" applyAlignment="1">
      <alignment horizontal="center" vertical="center"/>
    </xf>
    <xf numFmtId="177" fontId="10" fillId="4" borderId="0" xfId="0" applyNumberFormat="1" applyFont="1" applyFill="1" applyBorder="1" applyAlignment="1">
      <alignment vertical="center"/>
    </xf>
    <xf numFmtId="0" fontId="10" fillId="4" borderId="0" xfId="0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 shrinkToFit="1"/>
    </xf>
    <xf numFmtId="49" fontId="4" fillId="4" borderId="0" xfId="0" applyNumberFormat="1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49" fontId="14" fillId="4" borderId="0" xfId="0" applyNumberFormat="1" applyFont="1" applyFill="1" applyBorder="1" applyAlignment="1">
      <alignment horizontal="center" vertical="center" shrinkToFit="1"/>
    </xf>
    <xf numFmtId="49" fontId="6" fillId="0" borderId="10" xfId="0" applyNumberFormat="1" applyFont="1" applyBorder="1" applyAlignment="1">
      <alignment horizontal="center" vertical="center" shrinkToFit="1"/>
    </xf>
    <xf numFmtId="49" fontId="9" fillId="0" borderId="26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0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29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49" fontId="9" fillId="0" borderId="2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5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B9FFB9"/>
      <color rgb="FFDDFFDD"/>
      <color rgb="FFABFFAB"/>
      <color rgb="FFB3FFB3"/>
      <color rgb="FF99FF99"/>
      <color rgb="FFDBFFB7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6"/>
  <sheetViews>
    <sheetView tabSelected="1" view="pageBreakPreview" zoomScale="70" zoomScaleNormal="60" zoomScaleSheetLayoutView="70" workbookViewId="0">
      <selection activeCell="B2" sqref="B2"/>
    </sheetView>
  </sheetViews>
  <sheetFormatPr defaultColWidth="9" defaultRowHeight="41.4" x14ac:dyDescent="0.2"/>
  <cols>
    <col min="1" max="1" width="4.77734375" style="1" customWidth="1"/>
    <col min="2" max="2" width="11.44140625" style="31" customWidth="1"/>
    <col min="3" max="3" width="9" style="3" hidden="1" customWidth="1"/>
    <col min="4" max="4" width="22.6640625" style="39" customWidth="1"/>
    <col min="5" max="5" width="11.44140625" style="31" customWidth="1"/>
    <col min="6" max="6" width="9" style="3" hidden="1" customWidth="1"/>
    <col min="7" max="7" width="22.6640625" style="39" customWidth="1"/>
    <col min="8" max="8" width="16.44140625" style="18" customWidth="1"/>
    <col min="9" max="9" width="21.44140625" style="31" customWidth="1"/>
    <col min="10" max="10" width="11.6640625" style="1" customWidth="1"/>
    <col min="11" max="11" width="0" style="1" hidden="1" customWidth="1"/>
    <col min="12" max="12" width="22.6640625" style="1" customWidth="1"/>
    <col min="13" max="13" width="9" style="1"/>
    <col min="14" max="14" width="0" style="1" hidden="1" customWidth="1"/>
    <col min="15" max="15" width="22.6640625" style="1" customWidth="1"/>
    <col min="16" max="16" width="17.88671875" style="1" customWidth="1"/>
    <col min="17" max="17" width="22.6640625" style="1" customWidth="1"/>
    <col min="18" max="18" width="14.33203125" style="1" bestFit="1" customWidth="1"/>
    <col min="19" max="16384" width="9" style="1"/>
  </cols>
  <sheetData>
    <row r="1" spans="2:19" ht="54.6" customHeight="1" x14ac:dyDescent="0.2">
      <c r="B1" s="168" t="s">
        <v>20</v>
      </c>
      <c r="C1" s="168"/>
      <c r="D1" s="168"/>
      <c r="E1" s="168"/>
      <c r="F1" s="168"/>
      <c r="G1" s="168"/>
      <c r="H1" s="168"/>
      <c r="I1" s="168"/>
    </row>
    <row r="2" spans="2:19" ht="55.5" customHeight="1" x14ac:dyDescent="0.2">
      <c r="B2" s="75" t="s">
        <v>7</v>
      </c>
      <c r="C2" s="53"/>
      <c r="D2" s="169" t="s">
        <v>16</v>
      </c>
      <c r="E2" s="169"/>
      <c r="F2" s="169"/>
      <c r="G2" s="169"/>
      <c r="H2" s="169"/>
      <c r="I2" s="20" t="s">
        <v>4</v>
      </c>
      <c r="J2" s="76" t="s">
        <v>8</v>
      </c>
      <c r="K2" s="54"/>
      <c r="L2" s="169" t="s">
        <v>16</v>
      </c>
      <c r="M2" s="169"/>
      <c r="N2" s="169"/>
      <c r="O2" s="169"/>
      <c r="P2" s="169"/>
      <c r="Q2" s="77" t="str">
        <f>IF(I2="","",I2)</f>
        <v>基本</v>
      </c>
      <c r="R2" s="45"/>
      <c r="S2" s="14"/>
    </row>
    <row r="3" spans="2:19" ht="39.9" customHeight="1" x14ac:dyDescent="0.2">
      <c r="B3" s="59"/>
      <c r="C3" s="2">
        <v>1</v>
      </c>
      <c r="D3" s="170">
        <v>22</v>
      </c>
      <c r="E3" s="62"/>
      <c r="F3" s="2">
        <v>1</v>
      </c>
      <c r="G3" s="170">
        <v>30</v>
      </c>
      <c r="H3" s="72" t="s">
        <v>17</v>
      </c>
      <c r="I3" s="127">
        <v>5</v>
      </c>
      <c r="J3" s="57"/>
      <c r="K3" s="2">
        <v>1</v>
      </c>
      <c r="L3" s="173">
        <f>ROUND($D3*$S$3,0)</f>
        <v>18</v>
      </c>
      <c r="M3" s="65"/>
      <c r="N3" s="2">
        <v>1</v>
      </c>
      <c r="O3" s="173">
        <f>ROUND($G3*$S$4,0)</f>
        <v>30</v>
      </c>
      <c r="P3" s="72" t="s">
        <v>17</v>
      </c>
      <c r="Q3" s="128">
        <f>ROUND($I3*$S$6,0)</f>
        <v>6</v>
      </c>
      <c r="R3" s="14" t="s">
        <v>5</v>
      </c>
      <c r="S3" s="16">
        <v>0.82</v>
      </c>
    </row>
    <row r="4" spans="2:19" ht="39.9" customHeight="1" x14ac:dyDescent="0.2">
      <c r="B4" s="60">
        <v>1</v>
      </c>
      <c r="C4" s="2"/>
      <c r="D4" s="171"/>
      <c r="E4" s="63">
        <v>4</v>
      </c>
      <c r="F4" s="2"/>
      <c r="G4" s="171"/>
      <c r="H4" s="96" t="s">
        <v>0</v>
      </c>
      <c r="I4" s="79">
        <v>8</v>
      </c>
      <c r="J4" s="55">
        <v>1</v>
      </c>
      <c r="K4" s="2"/>
      <c r="L4" s="174"/>
      <c r="M4" s="66">
        <v>4</v>
      </c>
      <c r="N4" s="2"/>
      <c r="O4" s="174"/>
      <c r="P4" s="98" t="s">
        <v>0</v>
      </c>
      <c r="Q4" s="73">
        <f>ROUND($I4*$S$6,0)</f>
        <v>10</v>
      </c>
      <c r="R4" s="14" t="s">
        <v>6</v>
      </c>
      <c r="S4" s="16">
        <v>1</v>
      </c>
    </row>
    <row r="5" spans="2:19" ht="39.9" customHeight="1" thickBot="1" x14ac:dyDescent="0.25">
      <c r="B5" s="61"/>
      <c r="C5" s="5"/>
      <c r="D5" s="172"/>
      <c r="E5" s="64"/>
      <c r="F5" s="5"/>
      <c r="G5" s="172"/>
      <c r="H5" s="176" t="s">
        <v>1</v>
      </c>
      <c r="I5" s="178">
        <f>SUM(D3:D11,G3:G11,I3:I4)</f>
        <v>156</v>
      </c>
      <c r="J5" s="58"/>
      <c r="K5" s="5"/>
      <c r="L5" s="175"/>
      <c r="M5" s="67"/>
      <c r="N5" s="5"/>
      <c r="O5" s="175"/>
      <c r="P5" s="180" t="s">
        <v>1</v>
      </c>
      <c r="Q5" s="189">
        <f>SUM(L3:L11,O3:O11,Q3:Q4)</f>
        <v>159</v>
      </c>
      <c r="R5" s="14" t="s">
        <v>11</v>
      </c>
      <c r="S5" s="16">
        <v>1.17</v>
      </c>
    </row>
    <row r="6" spans="2:19" ht="39.9" customHeight="1" thickTop="1" x14ac:dyDescent="0.2">
      <c r="B6" s="60"/>
      <c r="C6" s="4">
        <v>1</v>
      </c>
      <c r="D6" s="170">
        <v>21</v>
      </c>
      <c r="E6" s="63"/>
      <c r="F6" s="4">
        <v>1</v>
      </c>
      <c r="G6" s="170">
        <v>20</v>
      </c>
      <c r="H6" s="177"/>
      <c r="I6" s="179"/>
      <c r="J6" s="55"/>
      <c r="K6" s="4">
        <v>1</v>
      </c>
      <c r="L6" s="182">
        <f>ROUND($D6*$S$3,0)</f>
        <v>17</v>
      </c>
      <c r="M6" s="66"/>
      <c r="N6" s="4">
        <v>1</v>
      </c>
      <c r="O6" s="182">
        <f>ROUND($G6*$S$5,0)</f>
        <v>23</v>
      </c>
      <c r="P6" s="181"/>
      <c r="Q6" s="190"/>
      <c r="R6" s="1" t="s">
        <v>0</v>
      </c>
      <c r="S6" s="1">
        <v>1.2</v>
      </c>
    </row>
    <row r="7" spans="2:19" ht="39.9" customHeight="1" x14ac:dyDescent="0.2">
      <c r="B7" s="60">
        <v>2</v>
      </c>
      <c r="C7" s="2"/>
      <c r="D7" s="171"/>
      <c r="E7" s="63">
        <v>5</v>
      </c>
      <c r="F7" s="2"/>
      <c r="G7" s="171"/>
      <c r="H7" s="29"/>
      <c r="I7" s="30"/>
      <c r="J7" s="55">
        <v>2</v>
      </c>
      <c r="K7" s="2"/>
      <c r="L7" s="174"/>
      <c r="M7" s="66">
        <v>5</v>
      </c>
      <c r="N7" s="2"/>
      <c r="O7" s="183"/>
      <c r="P7" s="12"/>
      <c r="Q7" s="13"/>
    </row>
    <row r="8" spans="2:19" ht="39.9" customHeight="1" thickBot="1" x14ac:dyDescent="0.25">
      <c r="B8" s="61"/>
      <c r="C8" s="5"/>
      <c r="D8" s="172"/>
      <c r="E8" s="64"/>
      <c r="F8" s="5"/>
      <c r="G8" s="172"/>
      <c r="H8" s="185"/>
      <c r="I8" s="186"/>
      <c r="J8" s="58"/>
      <c r="K8" s="5"/>
      <c r="L8" s="175"/>
      <c r="M8" s="67"/>
      <c r="N8" s="5"/>
      <c r="O8" s="184"/>
      <c r="P8" s="187" t="str">
        <f>IF(H8="","",H8)</f>
        <v/>
      </c>
      <c r="Q8" s="188"/>
    </row>
    <row r="9" spans="2:19" ht="39.9" customHeight="1" thickTop="1" x14ac:dyDescent="0.2">
      <c r="B9" s="60"/>
      <c r="C9" s="4">
        <v>1</v>
      </c>
      <c r="D9" s="170">
        <v>22</v>
      </c>
      <c r="E9" s="63"/>
      <c r="F9" s="4">
        <v>1</v>
      </c>
      <c r="G9" s="170">
        <v>28</v>
      </c>
      <c r="H9" s="187" t="s">
        <v>18</v>
      </c>
      <c r="I9" s="188"/>
      <c r="J9" s="55"/>
      <c r="K9" s="4">
        <v>1</v>
      </c>
      <c r="L9" s="182">
        <f>ROUND($D9*$S$4,0)</f>
        <v>22</v>
      </c>
      <c r="M9" s="66"/>
      <c r="N9" s="4">
        <v>1</v>
      </c>
      <c r="O9" s="195">
        <f>ROUND($G9*$S$5,0)</f>
        <v>33</v>
      </c>
      <c r="P9" s="187" t="str">
        <f>IF(H9="","",H9)</f>
        <v>8/26</v>
      </c>
      <c r="Q9" s="188"/>
    </row>
    <row r="10" spans="2:19" ht="39.9" customHeight="1" x14ac:dyDescent="0.2">
      <c r="B10" s="60">
        <v>3</v>
      </c>
      <c r="C10" s="2"/>
      <c r="D10" s="171"/>
      <c r="E10" s="63">
        <v>6</v>
      </c>
      <c r="F10" s="2"/>
      <c r="G10" s="171"/>
      <c r="H10" s="187"/>
      <c r="I10" s="188"/>
      <c r="J10" s="55">
        <v>3</v>
      </c>
      <c r="K10" s="2"/>
      <c r="L10" s="174"/>
      <c r="M10" s="66">
        <v>6</v>
      </c>
      <c r="N10" s="2"/>
      <c r="O10" s="183"/>
      <c r="P10" s="187" t="str">
        <f>IF(H10="","",H10)</f>
        <v/>
      </c>
      <c r="Q10" s="188"/>
    </row>
    <row r="11" spans="2:19" ht="39.9" customHeight="1" x14ac:dyDescent="0.2">
      <c r="B11" s="26"/>
      <c r="C11" s="2"/>
      <c r="D11" s="208"/>
      <c r="E11" s="71"/>
      <c r="F11" s="2"/>
      <c r="G11" s="208"/>
      <c r="H11" s="191"/>
      <c r="I11" s="207"/>
      <c r="J11" s="56"/>
      <c r="K11" s="2"/>
      <c r="L11" s="209"/>
      <c r="M11" s="74"/>
      <c r="N11" s="2"/>
      <c r="O11" s="196"/>
      <c r="P11" s="187" t="str">
        <f>IF(H11="","",H11)</f>
        <v/>
      </c>
      <c r="Q11" s="188"/>
    </row>
    <row r="12" spans="2:19" ht="42" hidden="1" thickTop="1" x14ac:dyDescent="0.2">
      <c r="B12" s="19" t="s">
        <v>7</v>
      </c>
      <c r="C12" s="53"/>
      <c r="D12" s="199" t="s">
        <v>3</v>
      </c>
      <c r="E12" s="199"/>
      <c r="F12" s="199"/>
      <c r="G12" s="199"/>
      <c r="H12" s="199"/>
      <c r="I12" s="20"/>
      <c r="J12" s="17" t="s">
        <v>8</v>
      </c>
      <c r="K12" s="54"/>
      <c r="L12" s="200" t="s">
        <v>3</v>
      </c>
      <c r="M12" s="200"/>
      <c r="N12" s="200"/>
      <c r="O12" s="200"/>
      <c r="P12" s="200"/>
      <c r="Q12" s="43" t="str">
        <f>IF(I12="","",I12)</f>
        <v/>
      </c>
    </row>
    <row r="13" spans="2:19" ht="42" hidden="1" thickTop="1" x14ac:dyDescent="0.2">
      <c r="B13" s="59"/>
      <c r="C13" s="2">
        <v>1</v>
      </c>
      <c r="D13" s="32">
        <v>26</v>
      </c>
      <c r="E13" s="59"/>
      <c r="F13" s="2">
        <v>1</v>
      </c>
      <c r="G13" s="36">
        <v>30</v>
      </c>
      <c r="H13" s="23"/>
      <c r="I13" s="21"/>
      <c r="J13" s="57"/>
      <c r="K13" s="2">
        <v>1</v>
      </c>
      <c r="L13" s="7">
        <f>ROUND($D13*$S$3,0)</f>
        <v>21</v>
      </c>
      <c r="M13" s="57"/>
      <c r="N13" s="2">
        <v>1</v>
      </c>
      <c r="O13" s="10">
        <f>ROUND($G13*$S$4,0)</f>
        <v>30</v>
      </c>
      <c r="P13" s="46"/>
      <c r="Q13" s="10"/>
    </row>
    <row r="14" spans="2:19" ht="42" hidden="1" thickTop="1" x14ac:dyDescent="0.2">
      <c r="B14" s="60">
        <v>1</v>
      </c>
      <c r="C14" s="2"/>
      <c r="D14" s="32"/>
      <c r="E14" s="60">
        <v>4</v>
      </c>
      <c r="F14" s="2"/>
      <c r="G14" s="36"/>
      <c r="H14" s="23" t="s">
        <v>0</v>
      </c>
      <c r="I14" s="37">
        <v>9</v>
      </c>
      <c r="J14" s="55">
        <v>1</v>
      </c>
      <c r="K14" s="2"/>
      <c r="L14" s="7" t="str">
        <f>IF(D14="","",ROUND($D14*$S$3,0))</f>
        <v/>
      </c>
      <c r="M14" s="55">
        <v>4</v>
      </c>
      <c r="N14" s="2"/>
      <c r="O14" s="10" t="str">
        <f>IF(G14="","",ROUND($G14*$S$4,0))</f>
        <v/>
      </c>
      <c r="P14" s="46" t="s">
        <v>0</v>
      </c>
      <c r="Q14" s="10">
        <f>ROUND($I14*$S$6,0)</f>
        <v>11</v>
      </c>
    </row>
    <row r="15" spans="2:19" ht="42.6" hidden="1" thickTop="1" thickBot="1" x14ac:dyDescent="0.25">
      <c r="B15" s="61"/>
      <c r="C15" s="5"/>
      <c r="D15" s="33"/>
      <c r="E15" s="61"/>
      <c r="F15" s="5"/>
      <c r="G15" s="40"/>
      <c r="H15" s="201" t="s">
        <v>1</v>
      </c>
      <c r="I15" s="203">
        <f>SUM(D13:D21,G13:G21,I13:I14)</f>
        <v>159</v>
      </c>
      <c r="J15" s="58"/>
      <c r="K15" s="5"/>
      <c r="L15" s="8" t="str">
        <f>IF(D15="","",ROUND($D15*$S$3,0))</f>
        <v/>
      </c>
      <c r="M15" s="58"/>
      <c r="N15" s="5"/>
      <c r="O15" s="11" t="str">
        <f>IF(G15="","",ROUND($G15*$S$4,0))</f>
        <v/>
      </c>
      <c r="P15" s="205" t="s">
        <v>1</v>
      </c>
      <c r="Q15" s="197">
        <f>SUM(L13:L21,O13:O21,Q13:Q14)</f>
        <v>160</v>
      </c>
    </row>
    <row r="16" spans="2:19" ht="42" hidden="1" thickTop="1" x14ac:dyDescent="0.2">
      <c r="B16" s="60"/>
      <c r="C16" s="4">
        <v>1</v>
      </c>
      <c r="D16" s="34">
        <v>26</v>
      </c>
      <c r="E16" s="60"/>
      <c r="F16" s="4">
        <v>1</v>
      </c>
      <c r="G16" s="35">
        <v>22</v>
      </c>
      <c r="H16" s="202"/>
      <c r="I16" s="204"/>
      <c r="J16" s="55"/>
      <c r="K16" s="4">
        <v>1</v>
      </c>
      <c r="L16" s="7">
        <f>ROUND($D16*$S$3,0)</f>
        <v>21</v>
      </c>
      <c r="M16" s="55"/>
      <c r="N16" s="4">
        <v>1</v>
      </c>
      <c r="O16" s="6">
        <f>ROUND($G16*$S$5,0)</f>
        <v>26</v>
      </c>
      <c r="P16" s="206"/>
      <c r="Q16" s="198"/>
    </row>
    <row r="17" spans="2:19" ht="42" hidden="1" thickTop="1" x14ac:dyDescent="0.2">
      <c r="B17" s="60">
        <v>2</v>
      </c>
      <c r="C17" s="2"/>
      <c r="D17" s="32"/>
      <c r="E17" s="60">
        <v>5</v>
      </c>
      <c r="F17" s="2"/>
      <c r="G17" s="32"/>
      <c r="H17" s="29"/>
      <c r="I17" s="30"/>
      <c r="J17" s="55">
        <v>2</v>
      </c>
      <c r="K17" s="2"/>
      <c r="L17" s="7" t="str">
        <f>IF(D17="","",ROUND($D17*$S$3,0))</f>
        <v/>
      </c>
      <c r="M17" s="55">
        <v>5</v>
      </c>
      <c r="N17" s="2"/>
      <c r="O17" s="7" t="str">
        <f>IF(G17="","",ROUND($G17*$S$5,0))</f>
        <v/>
      </c>
      <c r="P17" s="12"/>
      <c r="Q17" s="13"/>
    </row>
    <row r="18" spans="2:19" ht="42.6" hidden="1" thickTop="1" thickBot="1" x14ac:dyDescent="0.25">
      <c r="B18" s="61"/>
      <c r="C18" s="5"/>
      <c r="D18" s="33"/>
      <c r="E18" s="61"/>
      <c r="F18" s="5"/>
      <c r="G18" s="33"/>
      <c r="H18" s="185"/>
      <c r="I18" s="193"/>
      <c r="J18" s="58"/>
      <c r="K18" s="5"/>
      <c r="L18" s="8" t="str">
        <f>IF(D18="","",ROUND($D18*$S$3,0))</f>
        <v/>
      </c>
      <c r="M18" s="58"/>
      <c r="N18" s="5"/>
      <c r="O18" s="8" t="str">
        <f>IF(G18="","",ROUND($G18*$S$5,0))</f>
        <v/>
      </c>
      <c r="P18" s="187" t="str">
        <f>IF(H18="","",H18)</f>
        <v/>
      </c>
      <c r="Q18" s="188"/>
    </row>
    <row r="19" spans="2:19" ht="42" hidden="1" thickTop="1" x14ac:dyDescent="0.2">
      <c r="B19" s="60"/>
      <c r="C19" s="4">
        <v>1</v>
      </c>
      <c r="D19" s="35">
        <v>17</v>
      </c>
      <c r="E19" s="60"/>
      <c r="F19" s="4">
        <v>1</v>
      </c>
      <c r="G19" s="34">
        <v>29</v>
      </c>
      <c r="H19" s="187" t="s">
        <v>13</v>
      </c>
      <c r="I19" s="194"/>
      <c r="J19" s="55"/>
      <c r="K19" s="4">
        <v>1</v>
      </c>
      <c r="L19" s="6">
        <f>ROUND($D19*$S$4,0)</f>
        <v>17</v>
      </c>
      <c r="M19" s="55"/>
      <c r="N19" s="4">
        <v>1</v>
      </c>
      <c r="O19" s="9">
        <f>ROUND($G19*$S$5,0)</f>
        <v>34</v>
      </c>
      <c r="P19" s="187" t="str">
        <f>IF(H19="","",H19)</f>
        <v>8/28</v>
      </c>
      <c r="Q19" s="188"/>
    </row>
    <row r="20" spans="2:19" ht="42" hidden="1" thickTop="1" x14ac:dyDescent="0.2">
      <c r="B20" s="60">
        <v>3</v>
      </c>
      <c r="C20" s="2"/>
      <c r="D20" s="36"/>
      <c r="E20" s="60">
        <v>6</v>
      </c>
      <c r="F20" s="2"/>
      <c r="G20" s="36"/>
      <c r="H20" s="187"/>
      <c r="I20" s="194"/>
      <c r="J20" s="55">
        <v>3</v>
      </c>
      <c r="K20" s="2"/>
      <c r="L20" s="6" t="str">
        <f>IF(D20="","",ROUND($D20*$S$4,0))</f>
        <v/>
      </c>
      <c r="M20" s="55">
        <v>6</v>
      </c>
      <c r="N20" s="2"/>
      <c r="O20" s="10" t="str">
        <f>IF(G20="","",ROUND($G20*$S$5,0))</f>
        <v/>
      </c>
      <c r="P20" s="187" t="str">
        <f>IF(H20="","",H20)</f>
        <v/>
      </c>
      <c r="Q20" s="188"/>
    </row>
    <row r="21" spans="2:19" ht="42" hidden="1" thickTop="1" x14ac:dyDescent="0.2">
      <c r="B21" s="26"/>
      <c r="C21" s="2"/>
      <c r="D21" s="36"/>
      <c r="E21" s="26"/>
      <c r="F21" s="2"/>
      <c r="G21" s="36"/>
      <c r="H21" s="191"/>
      <c r="I21" s="192"/>
      <c r="J21" s="56"/>
      <c r="K21" s="2"/>
      <c r="L21" s="10" t="str">
        <f>IF(D21="","",ROUND($D21*$S$4,0))</f>
        <v/>
      </c>
      <c r="M21" s="56"/>
      <c r="N21" s="2"/>
      <c r="O21" s="10" t="str">
        <f>IF(G21="","",ROUND($G21*$S$5,0))</f>
        <v/>
      </c>
      <c r="P21" s="187" t="str">
        <f>IF(H21="","",H21)</f>
        <v/>
      </c>
      <c r="Q21" s="188"/>
    </row>
    <row r="22" spans="2:19" ht="55.5" customHeight="1" x14ac:dyDescent="0.2">
      <c r="B22" s="75" t="s">
        <v>7</v>
      </c>
      <c r="C22" s="129"/>
      <c r="D22" s="169" t="s">
        <v>16</v>
      </c>
      <c r="E22" s="169"/>
      <c r="F22" s="169"/>
      <c r="G22" s="169"/>
      <c r="H22" s="169"/>
      <c r="I22" s="20"/>
      <c r="J22" s="76" t="s">
        <v>8</v>
      </c>
      <c r="K22" s="130"/>
      <c r="L22" s="169" t="s">
        <v>16</v>
      </c>
      <c r="M22" s="169"/>
      <c r="N22" s="169"/>
      <c r="O22" s="169"/>
      <c r="P22" s="169"/>
      <c r="Q22" s="77" t="str">
        <f>IF(I22="","",I22)</f>
        <v/>
      </c>
      <c r="R22" s="45"/>
      <c r="S22" s="14"/>
    </row>
    <row r="23" spans="2:19" ht="39.9" customHeight="1" x14ac:dyDescent="0.2">
      <c r="B23" s="139"/>
      <c r="C23" s="2">
        <v>1</v>
      </c>
      <c r="D23" s="170">
        <v>22</v>
      </c>
      <c r="E23" s="142"/>
      <c r="F23" s="2">
        <v>1</v>
      </c>
      <c r="G23" s="170">
        <v>30</v>
      </c>
      <c r="H23" s="72" t="s">
        <v>10</v>
      </c>
      <c r="I23" s="127">
        <v>5</v>
      </c>
      <c r="J23" s="133"/>
      <c r="K23" s="2">
        <v>1</v>
      </c>
      <c r="L23" s="173">
        <f>ROUND($D23*$S$3,0)</f>
        <v>18</v>
      </c>
      <c r="M23" s="138"/>
      <c r="N23" s="2">
        <v>1</v>
      </c>
      <c r="O23" s="173">
        <f>ROUND($G23*$S$4,0)</f>
        <v>30</v>
      </c>
      <c r="P23" s="72" t="s">
        <v>10</v>
      </c>
      <c r="Q23" s="128">
        <f>ROUND($I23*$S$6,0)</f>
        <v>6</v>
      </c>
      <c r="R23" s="14" t="s">
        <v>5</v>
      </c>
      <c r="S23" s="16">
        <v>0.82</v>
      </c>
    </row>
    <row r="24" spans="2:19" ht="39.9" customHeight="1" x14ac:dyDescent="0.2">
      <c r="B24" s="140">
        <v>1</v>
      </c>
      <c r="C24" s="2"/>
      <c r="D24" s="171"/>
      <c r="E24" s="143">
        <v>4</v>
      </c>
      <c r="F24" s="2"/>
      <c r="G24" s="171"/>
      <c r="H24" s="96" t="s">
        <v>0</v>
      </c>
      <c r="I24" s="79">
        <v>11</v>
      </c>
      <c r="J24" s="132">
        <v>1</v>
      </c>
      <c r="K24" s="2"/>
      <c r="L24" s="174"/>
      <c r="M24" s="134">
        <v>4</v>
      </c>
      <c r="N24" s="2"/>
      <c r="O24" s="174"/>
      <c r="P24" s="98" t="s">
        <v>0</v>
      </c>
      <c r="Q24" s="73">
        <f>ROUND($I24*$S$6,0)</f>
        <v>13</v>
      </c>
      <c r="R24" s="14" t="s">
        <v>6</v>
      </c>
      <c r="S24" s="16">
        <v>1</v>
      </c>
    </row>
    <row r="25" spans="2:19" ht="39.9" customHeight="1" thickBot="1" x14ac:dyDescent="0.25">
      <c r="B25" s="141"/>
      <c r="C25" s="5"/>
      <c r="D25" s="172"/>
      <c r="E25" s="144"/>
      <c r="F25" s="5"/>
      <c r="G25" s="172"/>
      <c r="H25" s="176" t="s">
        <v>1</v>
      </c>
      <c r="I25" s="178">
        <f>SUM(D23:D31,G23:G31,I23:I24)</f>
        <v>159</v>
      </c>
      <c r="J25" s="136"/>
      <c r="K25" s="5"/>
      <c r="L25" s="175"/>
      <c r="M25" s="137"/>
      <c r="N25" s="5"/>
      <c r="O25" s="175"/>
      <c r="P25" s="180" t="s">
        <v>1</v>
      </c>
      <c r="Q25" s="189">
        <f>SUM(L23:L31,O23:O31,Q23:Q24)</f>
        <v>162</v>
      </c>
      <c r="R25" s="14" t="s">
        <v>11</v>
      </c>
      <c r="S25" s="16">
        <v>1.17</v>
      </c>
    </row>
    <row r="26" spans="2:19" ht="39.9" customHeight="1" thickTop="1" x14ac:dyDescent="0.2">
      <c r="B26" s="140"/>
      <c r="C26" s="4">
        <v>1</v>
      </c>
      <c r="D26" s="170">
        <v>21</v>
      </c>
      <c r="E26" s="143"/>
      <c r="F26" s="4">
        <v>1</v>
      </c>
      <c r="G26" s="170">
        <v>20</v>
      </c>
      <c r="H26" s="177"/>
      <c r="I26" s="179"/>
      <c r="J26" s="132"/>
      <c r="K26" s="4">
        <v>1</v>
      </c>
      <c r="L26" s="182">
        <f>ROUND($D26*$S$3,0)</f>
        <v>17</v>
      </c>
      <c r="M26" s="134"/>
      <c r="N26" s="4">
        <v>1</v>
      </c>
      <c r="O26" s="182">
        <f>ROUND($G26*$S$5,0)</f>
        <v>23</v>
      </c>
      <c r="P26" s="181"/>
      <c r="Q26" s="190"/>
      <c r="R26" s="1" t="s">
        <v>0</v>
      </c>
      <c r="S26" s="1">
        <v>1.2</v>
      </c>
    </row>
    <row r="27" spans="2:19" ht="39.9" customHeight="1" x14ac:dyDescent="0.2">
      <c r="B27" s="140">
        <v>2</v>
      </c>
      <c r="C27" s="2"/>
      <c r="D27" s="171"/>
      <c r="E27" s="143">
        <v>5</v>
      </c>
      <c r="F27" s="2"/>
      <c r="G27" s="171"/>
      <c r="H27" s="29"/>
      <c r="I27" s="30"/>
      <c r="J27" s="132">
        <v>2</v>
      </c>
      <c r="K27" s="2"/>
      <c r="L27" s="174"/>
      <c r="M27" s="134">
        <v>5</v>
      </c>
      <c r="N27" s="2"/>
      <c r="O27" s="183"/>
      <c r="P27" s="12"/>
      <c r="Q27" s="13"/>
    </row>
    <row r="28" spans="2:19" ht="39.9" customHeight="1" thickBot="1" x14ac:dyDescent="0.25">
      <c r="B28" s="141"/>
      <c r="C28" s="5"/>
      <c r="D28" s="172"/>
      <c r="E28" s="144"/>
      <c r="F28" s="5"/>
      <c r="G28" s="172"/>
      <c r="H28" s="210"/>
      <c r="I28" s="211"/>
      <c r="J28" s="136"/>
      <c r="K28" s="5"/>
      <c r="L28" s="175"/>
      <c r="M28" s="137"/>
      <c r="N28" s="5"/>
      <c r="O28" s="184"/>
      <c r="P28" s="187" t="str">
        <f>IF(H28="","",H28)</f>
        <v/>
      </c>
      <c r="Q28" s="188"/>
    </row>
    <row r="29" spans="2:19" ht="39.9" customHeight="1" thickTop="1" x14ac:dyDescent="0.2">
      <c r="B29" s="140"/>
      <c r="C29" s="4">
        <v>1</v>
      </c>
      <c r="D29" s="170">
        <v>22</v>
      </c>
      <c r="E29" s="143"/>
      <c r="F29" s="4">
        <v>1</v>
      </c>
      <c r="G29" s="170">
        <v>28</v>
      </c>
      <c r="H29" s="187" t="s">
        <v>19</v>
      </c>
      <c r="I29" s="188"/>
      <c r="J29" s="132"/>
      <c r="K29" s="4">
        <v>1</v>
      </c>
      <c r="L29" s="182">
        <f>ROUND($D29*$S$4,0)</f>
        <v>22</v>
      </c>
      <c r="M29" s="134"/>
      <c r="N29" s="4">
        <v>1</v>
      </c>
      <c r="O29" s="195">
        <f>ROUND($G29*$S$5,0)</f>
        <v>33</v>
      </c>
      <c r="P29" s="187" t="str">
        <f>IF(H29="","",H29)</f>
        <v>8/27.31</v>
      </c>
      <c r="Q29" s="188"/>
    </row>
    <row r="30" spans="2:19" ht="39.9" customHeight="1" x14ac:dyDescent="0.2">
      <c r="B30" s="140">
        <v>3</v>
      </c>
      <c r="C30" s="2"/>
      <c r="D30" s="171"/>
      <c r="E30" s="143">
        <v>6</v>
      </c>
      <c r="F30" s="2"/>
      <c r="G30" s="171"/>
      <c r="H30" s="187"/>
      <c r="I30" s="188"/>
      <c r="J30" s="132">
        <v>3</v>
      </c>
      <c r="K30" s="2"/>
      <c r="L30" s="174"/>
      <c r="M30" s="134">
        <v>6</v>
      </c>
      <c r="N30" s="2"/>
      <c r="O30" s="183"/>
      <c r="P30" s="187" t="str">
        <f>IF(H30="","",H30)</f>
        <v/>
      </c>
      <c r="Q30" s="188"/>
    </row>
    <row r="31" spans="2:19" ht="39.9" customHeight="1" x14ac:dyDescent="0.2">
      <c r="B31" s="26"/>
      <c r="C31" s="2"/>
      <c r="D31" s="208"/>
      <c r="E31" s="71"/>
      <c r="F31" s="2"/>
      <c r="G31" s="208"/>
      <c r="H31" s="191"/>
      <c r="I31" s="207"/>
      <c r="J31" s="131"/>
      <c r="K31" s="2"/>
      <c r="L31" s="209"/>
      <c r="M31" s="135"/>
      <c r="N31" s="2"/>
      <c r="O31" s="196"/>
      <c r="P31" s="187" t="str">
        <f>IF(H31="","",H31)</f>
        <v/>
      </c>
      <c r="Q31" s="188"/>
    </row>
    <row r="32" spans="2:19" s="147" customFormat="1" ht="55.5" customHeight="1" x14ac:dyDescent="0.2">
      <c r="B32" s="145"/>
      <c r="C32" s="149"/>
      <c r="D32" s="216"/>
      <c r="E32" s="216"/>
      <c r="F32" s="216"/>
      <c r="G32" s="216"/>
      <c r="H32" s="216"/>
      <c r="I32" s="146"/>
      <c r="J32" s="156"/>
      <c r="K32" s="15"/>
      <c r="L32" s="216"/>
      <c r="M32" s="216"/>
      <c r="N32" s="216"/>
      <c r="O32" s="216"/>
      <c r="P32" s="216"/>
      <c r="Q32" s="157"/>
      <c r="R32" s="164"/>
      <c r="S32" s="165"/>
    </row>
    <row r="33" spans="2:19" s="159" customFormat="1" ht="39.9" customHeight="1" x14ac:dyDescent="0.2">
      <c r="B33" s="149"/>
      <c r="C33" s="150"/>
      <c r="D33" s="213"/>
      <c r="E33" s="149"/>
      <c r="F33" s="150"/>
      <c r="G33" s="213"/>
      <c r="H33" s="151"/>
      <c r="I33" s="152"/>
      <c r="J33" s="15"/>
      <c r="K33" s="150"/>
      <c r="L33" s="214"/>
      <c r="M33" s="15"/>
      <c r="N33" s="150"/>
      <c r="O33" s="214"/>
      <c r="P33" s="151"/>
      <c r="Q33" s="153"/>
      <c r="R33" s="166"/>
      <c r="S33" s="166"/>
    </row>
    <row r="34" spans="2:19" s="159" customFormat="1" ht="39.9" customHeight="1" x14ac:dyDescent="0.2">
      <c r="B34" s="149"/>
      <c r="C34" s="150"/>
      <c r="D34" s="213"/>
      <c r="E34" s="149"/>
      <c r="F34" s="150"/>
      <c r="G34" s="213"/>
      <c r="H34" s="151"/>
      <c r="I34" s="152"/>
      <c r="J34" s="15"/>
      <c r="K34" s="150"/>
      <c r="L34" s="214"/>
      <c r="M34" s="15"/>
      <c r="N34" s="150"/>
      <c r="O34" s="214"/>
      <c r="P34" s="154"/>
      <c r="Q34" s="153"/>
      <c r="R34" s="166"/>
      <c r="S34" s="166"/>
    </row>
    <row r="35" spans="2:19" s="159" customFormat="1" ht="39.9" customHeight="1" x14ac:dyDescent="0.2">
      <c r="B35" s="149"/>
      <c r="C35" s="150"/>
      <c r="D35" s="213"/>
      <c r="E35" s="149"/>
      <c r="F35" s="150"/>
      <c r="G35" s="213"/>
      <c r="H35" s="217"/>
      <c r="I35" s="218"/>
      <c r="J35" s="15"/>
      <c r="K35" s="150"/>
      <c r="L35" s="214"/>
      <c r="M35" s="15"/>
      <c r="N35" s="150"/>
      <c r="O35" s="214"/>
      <c r="P35" s="219"/>
      <c r="Q35" s="212"/>
      <c r="R35" s="166"/>
      <c r="S35" s="166"/>
    </row>
    <row r="36" spans="2:19" s="159" customFormat="1" ht="39.9" customHeight="1" x14ac:dyDescent="0.2">
      <c r="B36" s="149"/>
      <c r="C36" s="150"/>
      <c r="D36" s="213"/>
      <c r="E36" s="149"/>
      <c r="F36" s="150"/>
      <c r="G36" s="213"/>
      <c r="H36" s="217"/>
      <c r="I36" s="218"/>
      <c r="J36" s="15"/>
      <c r="K36" s="150"/>
      <c r="L36" s="214"/>
      <c r="M36" s="15"/>
      <c r="N36" s="150"/>
      <c r="O36" s="214"/>
      <c r="P36" s="219"/>
      <c r="Q36" s="212"/>
    </row>
    <row r="37" spans="2:19" s="159" customFormat="1" ht="39.9" customHeight="1" x14ac:dyDescent="0.2">
      <c r="B37" s="149"/>
      <c r="C37" s="150"/>
      <c r="D37" s="213"/>
      <c r="E37" s="149"/>
      <c r="F37" s="150"/>
      <c r="G37" s="213"/>
      <c r="H37" s="151"/>
      <c r="I37" s="149"/>
      <c r="J37" s="15"/>
      <c r="K37" s="150"/>
      <c r="L37" s="214"/>
      <c r="M37" s="15"/>
      <c r="N37" s="150"/>
      <c r="O37" s="214"/>
      <c r="P37" s="154"/>
      <c r="Q37" s="15"/>
    </row>
    <row r="38" spans="2:19" s="159" customFormat="1" ht="39.9" customHeight="1" x14ac:dyDescent="0.2">
      <c r="B38" s="149"/>
      <c r="C38" s="150"/>
      <c r="D38" s="213"/>
      <c r="E38" s="149"/>
      <c r="F38" s="150"/>
      <c r="G38" s="213"/>
      <c r="H38" s="215"/>
      <c r="I38" s="215"/>
      <c r="J38" s="15"/>
      <c r="K38" s="150"/>
      <c r="L38" s="214"/>
      <c r="M38" s="15"/>
      <c r="N38" s="150"/>
      <c r="O38" s="214"/>
      <c r="P38" s="215"/>
      <c r="Q38" s="215"/>
    </row>
    <row r="39" spans="2:19" s="159" customFormat="1" ht="39.9" customHeight="1" x14ac:dyDescent="0.2">
      <c r="B39" s="149"/>
      <c r="C39" s="150"/>
      <c r="D39" s="213"/>
      <c r="E39" s="149"/>
      <c r="F39" s="150"/>
      <c r="G39" s="213"/>
      <c r="H39" s="215"/>
      <c r="I39" s="215"/>
      <c r="J39" s="15"/>
      <c r="K39" s="150"/>
      <c r="L39" s="214"/>
      <c r="M39" s="15"/>
      <c r="N39" s="150"/>
      <c r="O39" s="214"/>
      <c r="P39" s="215"/>
      <c r="Q39" s="215"/>
    </row>
    <row r="40" spans="2:19" s="159" customFormat="1" ht="39.9" customHeight="1" x14ac:dyDescent="0.2">
      <c r="B40" s="149"/>
      <c r="C40" s="150"/>
      <c r="D40" s="213"/>
      <c r="E40" s="149"/>
      <c r="F40" s="150"/>
      <c r="G40" s="213"/>
      <c r="H40" s="215"/>
      <c r="I40" s="215"/>
      <c r="J40" s="15"/>
      <c r="K40" s="150"/>
      <c r="L40" s="214"/>
      <c r="M40" s="15"/>
      <c r="N40" s="150"/>
      <c r="O40" s="214"/>
      <c r="P40" s="215"/>
      <c r="Q40" s="215"/>
    </row>
    <row r="41" spans="2:19" s="159" customFormat="1" ht="39.9" customHeight="1" x14ac:dyDescent="0.2">
      <c r="B41" s="149"/>
      <c r="C41" s="150"/>
      <c r="D41" s="213"/>
      <c r="E41" s="149"/>
      <c r="F41" s="150"/>
      <c r="G41" s="213"/>
      <c r="H41" s="217"/>
      <c r="I41" s="217"/>
      <c r="J41" s="15"/>
      <c r="K41" s="150"/>
      <c r="L41" s="214"/>
      <c r="M41" s="15"/>
      <c r="N41" s="150"/>
      <c r="O41" s="214"/>
      <c r="P41" s="215"/>
      <c r="Q41" s="215"/>
    </row>
    <row r="42" spans="2:19" s="159" customFormat="1" ht="55.5" customHeight="1" x14ac:dyDescent="0.2">
      <c r="B42" s="155"/>
      <c r="C42" s="149"/>
      <c r="D42" s="216"/>
      <c r="E42" s="216"/>
      <c r="F42" s="216"/>
      <c r="G42" s="216"/>
      <c r="H42" s="216"/>
      <c r="I42" s="149"/>
      <c r="J42" s="156"/>
      <c r="K42" s="15"/>
      <c r="L42" s="216"/>
      <c r="M42" s="216"/>
      <c r="N42" s="216"/>
      <c r="O42" s="216"/>
      <c r="P42" s="216"/>
      <c r="Q42" s="157"/>
      <c r="R42" s="167"/>
      <c r="S42" s="166"/>
    </row>
    <row r="43" spans="2:19" s="159" customFormat="1" ht="39.9" customHeight="1" x14ac:dyDescent="0.2">
      <c r="B43" s="149"/>
      <c r="C43" s="150"/>
      <c r="D43" s="213"/>
      <c r="E43" s="149"/>
      <c r="F43" s="150"/>
      <c r="G43" s="213"/>
      <c r="H43" s="151"/>
      <c r="I43" s="152"/>
      <c r="J43" s="15"/>
      <c r="K43" s="150"/>
      <c r="L43" s="214"/>
      <c r="M43" s="15"/>
      <c r="N43" s="150"/>
      <c r="O43" s="214"/>
      <c r="P43" s="151"/>
      <c r="Q43" s="153"/>
      <c r="R43" s="166"/>
      <c r="S43" s="166"/>
    </row>
    <row r="44" spans="2:19" s="159" customFormat="1" ht="39.9" customHeight="1" x14ac:dyDescent="0.2">
      <c r="B44" s="149"/>
      <c r="C44" s="150"/>
      <c r="D44" s="213"/>
      <c r="E44" s="149"/>
      <c r="F44" s="150"/>
      <c r="G44" s="213"/>
      <c r="H44" s="151"/>
      <c r="I44" s="152"/>
      <c r="J44" s="15"/>
      <c r="K44" s="150"/>
      <c r="L44" s="214"/>
      <c r="M44" s="15"/>
      <c r="N44" s="150"/>
      <c r="O44" s="214"/>
      <c r="P44" s="154"/>
      <c r="Q44" s="153"/>
      <c r="R44" s="166"/>
      <c r="S44" s="166"/>
    </row>
    <row r="45" spans="2:19" s="159" customFormat="1" ht="39.9" customHeight="1" x14ac:dyDescent="0.2">
      <c r="B45" s="149"/>
      <c r="C45" s="150"/>
      <c r="D45" s="213"/>
      <c r="E45" s="149"/>
      <c r="F45" s="150"/>
      <c r="G45" s="213"/>
      <c r="H45" s="217"/>
      <c r="I45" s="218"/>
      <c r="J45" s="15"/>
      <c r="K45" s="150"/>
      <c r="L45" s="214"/>
      <c r="M45" s="15"/>
      <c r="N45" s="150"/>
      <c r="O45" s="214"/>
      <c r="P45" s="219"/>
      <c r="Q45" s="212"/>
      <c r="R45" s="166"/>
      <c r="S45" s="166"/>
    </row>
    <row r="46" spans="2:19" s="159" customFormat="1" ht="39.9" customHeight="1" x14ac:dyDescent="0.2">
      <c r="B46" s="149"/>
      <c r="C46" s="150"/>
      <c r="D46" s="213"/>
      <c r="E46" s="149"/>
      <c r="F46" s="150"/>
      <c r="G46" s="213"/>
      <c r="H46" s="217"/>
      <c r="I46" s="218"/>
      <c r="J46" s="15"/>
      <c r="K46" s="150"/>
      <c r="L46" s="214"/>
      <c r="M46" s="15"/>
      <c r="N46" s="150"/>
      <c r="O46" s="214"/>
      <c r="P46" s="219"/>
      <c r="Q46" s="212"/>
    </row>
    <row r="47" spans="2:19" s="159" customFormat="1" ht="39.9" customHeight="1" x14ac:dyDescent="0.2">
      <c r="B47" s="149"/>
      <c r="C47" s="150"/>
      <c r="D47" s="213"/>
      <c r="E47" s="149"/>
      <c r="F47" s="150"/>
      <c r="G47" s="213"/>
      <c r="H47" s="151"/>
      <c r="I47" s="149"/>
      <c r="J47" s="15"/>
      <c r="K47" s="150"/>
      <c r="L47" s="214"/>
      <c r="M47" s="15"/>
      <c r="N47" s="150"/>
      <c r="O47" s="214"/>
      <c r="P47" s="154"/>
      <c r="Q47" s="15"/>
    </row>
    <row r="48" spans="2:19" s="159" customFormat="1" ht="39.9" customHeight="1" x14ac:dyDescent="0.2">
      <c r="B48" s="149"/>
      <c r="C48" s="150"/>
      <c r="D48" s="213"/>
      <c r="E48" s="149"/>
      <c r="F48" s="150"/>
      <c r="G48" s="213"/>
      <c r="H48" s="220"/>
      <c r="I48" s="220"/>
      <c r="J48" s="15"/>
      <c r="K48" s="150"/>
      <c r="L48" s="214"/>
      <c r="M48" s="15"/>
      <c r="N48" s="150"/>
      <c r="O48" s="214"/>
      <c r="P48" s="220"/>
      <c r="Q48" s="220"/>
    </row>
    <row r="49" spans="2:19" s="159" customFormat="1" ht="39.9" customHeight="1" x14ac:dyDescent="0.2">
      <c r="B49" s="149"/>
      <c r="C49" s="150"/>
      <c r="D49" s="213"/>
      <c r="E49" s="149"/>
      <c r="F49" s="150"/>
      <c r="G49" s="213"/>
      <c r="H49" s="215"/>
      <c r="I49" s="215"/>
      <c r="J49" s="15"/>
      <c r="K49" s="150"/>
      <c r="L49" s="214"/>
      <c r="M49" s="15"/>
      <c r="N49" s="150"/>
      <c r="O49" s="214"/>
      <c r="P49" s="215"/>
      <c r="Q49" s="215"/>
    </row>
    <row r="50" spans="2:19" s="159" customFormat="1" ht="39.9" customHeight="1" x14ac:dyDescent="0.2">
      <c r="B50" s="149"/>
      <c r="C50" s="150"/>
      <c r="D50" s="213"/>
      <c r="E50" s="149"/>
      <c r="F50" s="150"/>
      <c r="G50" s="213"/>
      <c r="H50" s="215"/>
      <c r="I50" s="215"/>
      <c r="J50" s="15"/>
      <c r="K50" s="150"/>
      <c r="L50" s="214"/>
      <c r="M50" s="15"/>
      <c r="N50" s="150"/>
      <c r="O50" s="214"/>
      <c r="P50" s="215"/>
      <c r="Q50" s="215"/>
    </row>
    <row r="51" spans="2:19" s="159" customFormat="1" ht="39.9" customHeight="1" x14ac:dyDescent="0.2">
      <c r="B51" s="149"/>
      <c r="C51" s="150"/>
      <c r="D51" s="213"/>
      <c r="E51" s="149"/>
      <c r="F51" s="150"/>
      <c r="G51" s="213"/>
      <c r="H51" s="217"/>
      <c r="I51" s="217"/>
      <c r="J51" s="15"/>
      <c r="K51" s="150"/>
      <c r="L51" s="214"/>
      <c r="M51" s="15"/>
      <c r="N51" s="150"/>
      <c r="O51" s="214"/>
      <c r="P51" s="215"/>
      <c r="Q51" s="215"/>
    </row>
    <row r="52" spans="2:19" s="159" customFormat="1" ht="55.5" customHeight="1" x14ac:dyDescent="0.2">
      <c r="B52" s="155"/>
      <c r="C52" s="149"/>
      <c r="D52" s="216"/>
      <c r="E52" s="216"/>
      <c r="F52" s="216"/>
      <c r="G52" s="216"/>
      <c r="H52" s="216"/>
      <c r="I52" s="149"/>
      <c r="J52" s="156"/>
      <c r="K52" s="15"/>
      <c r="L52" s="216"/>
      <c r="M52" s="216"/>
      <c r="N52" s="216"/>
      <c r="O52" s="216"/>
      <c r="P52" s="216"/>
      <c r="Q52" s="157"/>
      <c r="R52" s="167"/>
      <c r="S52" s="166"/>
    </row>
    <row r="53" spans="2:19" s="159" customFormat="1" ht="39.9" customHeight="1" x14ac:dyDescent="0.2">
      <c r="B53" s="149"/>
      <c r="C53" s="150"/>
      <c r="D53" s="213"/>
      <c r="E53" s="149"/>
      <c r="F53" s="150"/>
      <c r="G53" s="213"/>
      <c r="H53" s="151"/>
      <c r="I53" s="152"/>
      <c r="J53" s="15"/>
      <c r="K53" s="150"/>
      <c r="L53" s="214"/>
      <c r="M53" s="15"/>
      <c r="N53" s="150"/>
      <c r="O53" s="214"/>
      <c r="P53" s="151"/>
      <c r="Q53" s="153"/>
      <c r="R53" s="166"/>
      <c r="S53" s="166"/>
    </row>
    <row r="54" spans="2:19" s="159" customFormat="1" ht="39.9" customHeight="1" x14ac:dyDescent="0.2">
      <c r="B54" s="149"/>
      <c r="C54" s="150"/>
      <c r="D54" s="213"/>
      <c r="E54" s="149"/>
      <c r="F54" s="150"/>
      <c r="G54" s="213"/>
      <c r="H54" s="151"/>
      <c r="I54" s="152"/>
      <c r="J54" s="15"/>
      <c r="K54" s="150"/>
      <c r="L54" s="214"/>
      <c r="M54" s="15"/>
      <c r="N54" s="150"/>
      <c r="O54" s="214"/>
      <c r="P54" s="154"/>
      <c r="Q54" s="153"/>
      <c r="R54" s="166"/>
      <c r="S54" s="166"/>
    </row>
    <row r="55" spans="2:19" s="159" customFormat="1" ht="39.9" customHeight="1" x14ac:dyDescent="0.2">
      <c r="B55" s="149"/>
      <c r="C55" s="150"/>
      <c r="D55" s="213"/>
      <c r="E55" s="149"/>
      <c r="F55" s="150"/>
      <c r="G55" s="213"/>
      <c r="H55" s="217"/>
      <c r="I55" s="218"/>
      <c r="J55" s="15"/>
      <c r="K55" s="150"/>
      <c r="L55" s="214"/>
      <c r="M55" s="15"/>
      <c r="N55" s="150"/>
      <c r="O55" s="214"/>
      <c r="P55" s="219"/>
      <c r="Q55" s="212"/>
      <c r="R55" s="166"/>
      <c r="S55" s="166"/>
    </row>
    <row r="56" spans="2:19" s="159" customFormat="1" ht="39.9" customHeight="1" x14ac:dyDescent="0.2">
      <c r="B56" s="149"/>
      <c r="C56" s="150"/>
      <c r="D56" s="213"/>
      <c r="E56" s="149"/>
      <c r="F56" s="150"/>
      <c r="G56" s="213"/>
      <c r="H56" s="217"/>
      <c r="I56" s="218"/>
      <c r="J56" s="15"/>
      <c r="K56" s="150"/>
      <c r="L56" s="214"/>
      <c r="M56" s="15"/>
      <c r="N56" s="150"/>
      <c r="O56" s="214"/>
      <c r="P56" s="219"/>
      <c r="Q56" s="212"/>
    </row>
    <row r="57" spans="2:19" s="159" customFormat="1" ht="39.9" customHeight="1" x14ac:dyDescent="0.2">
      <c r="B57" s="149"/>
      <c r="C57" s="150"/>
      <c r="D57" s="213"/>
      <c r="E57" s="149"/>
      <c r="F57" s="150"/>
      <c r="G57" s="213"/>
      <c r="H57" s="151"/>
      <c r="I57" s="149"/>
      <c r="J57" s="15"/>
      <c r="K57" s="150"/>
      <c r="L57" s="214"/>
      <c r="M57" s="15"/>
      <c r="N57" s="150"/>
      <c r="O57" s="214"/>
      <c r="P57" s="154"/>
      <c r="Q57" s="15"/>
    </row>
    <row r="58" spans="2:19" s="159" customFormat="1" ht="39.9" customHeight="1" x14ac:dyDescent="0.2">
      <c r="B58" s="149"/>
      <c r="C58" s="150"/>
      <c r="D58" s="213"/>
      <c r="E58" s="149"/>
      <c r="F58" s="150"/>
      <c r="G58" s="213"/>
      <c r="H58" s="220"/>
      <c r="I58" s="220"/>
      <c r="J58" s="15"/>
      <c r="K58" s="150"/>
      <c r="L58" s="214"/>
      <c r="M58" s="15"/>
      <c r="N58" s="150"/>
      <c r="O58" s="214"/>
      <c r="P58" s="220"/>
      <c r="Q58" s="220"/>
    </row>
    <row r="59" spans="2:19" s="159" customFormat="1" ht="39.9" customHeight="1" x14ac:dyDescent="0.2">
      <c r="B59" s="149"/>
      <c r="C59" s="150"/>
      <c r="D59" s="213"/>
      <c r="E59" s="149"/>
      <c r="F59" s="150"/>
      <c r="G59" s="213"/>
      <c r="H59" s="215"/>
      <c r="I59" s="215"/>
      <c r="J59" s="15"/>
      <c r="K59" s="150"/>
      <c r="L59" s="214"/>
      <c r="M59" s="15"/>
      <c r="N59" s="150"/>
      <c r="O59" s="214"/>
      <c r="P59" s="215"/>
      <c r="Q59" s="215"/>
    </row>
    <row r="60" spans="2:19" s="159" customFormat="1" ht="39.9" customHeight="1" x14ac:dyDescent="0.2">
      <c r="B60" s="149"/>
      <c r="C60" s="150"/>
      <c r="D60" s="213"/>
      <c r="E60" s="149"/>
      <c r="F60" s="150"/>
      <c r="G60" s="213"/>
      <c r="H60" s="215"/>
      <c r="I60" s="215"/>
      <c r="J60" s="15"/>
      <c r="K60" s="150"/>
      <c r="L60" s="214"/>
      <c r="M60" s="15"/>
      <c r="N60" s="150"/>
      <c r="O60" s="214"/>
      <c r="P60" s="215"/>
      <c r="Q60" s="215"/>
    </row>
    <row r="61" spans="2:19" s="159" customFormat="1" ht="39.9" customHeight="1" x14ac:dyDescent="0.2">
      <c r="B61" s="149"/>
      <c r="C61" s="150"/>
      <c r="D61" s="213"/>
      <c r="E61" s="149"/>
      <c r="F61" s="150"/>
      <c r="G61" s="213"/>
      <c r="H61" s="217"/>
      <c r="I61" s="217"/>
      <c r="J61" s="15"/>
      <c r="K61" s="150"/>
      <c r="L61" s="214"/>
      <c r="M61" s="15"/>
      <c r="N61" s="150"/>
      <c r="O61" s="214"/>
      <c r="P61" s="215"/>
      <c r="Q61" s="215"/>
    </row>
    <row r="62" spans="2:19" s="159" customFormat="1" ht="55.5" customHeight="1" x14ac:dyDescent="0.2">
      <c r="B62" s="155"/>
      <c r="C62" s="149"/>
      <c r="D62" s="216"/>
      <c r="E62" s="216"/>
      <c r="F62" s="216"/>
      <c r="G62" s="216"/>
      <c r="H62" s="216"/>
      <c r="I62" s="149"/>
      <c r="J62" s="156"/>
      <c r="K62" s="15"/>
      <c r="L62" s="216"/>
      <c r="M62" s="216"/>
      <c r="N62" s="216"/>
      <c r="O62" s="216"/>
      <c r="P62" s="216"/>
      <c r="Q62" s="157"/>
      <c r="R62" s="167"/>
      <c r="S62" s="166"/>
    </row>
    <row r="63" spans="2:19" s="159" customFormat="1" ht="39.9" customHeight="1" x14ac:dyDescent="0.2">
      <c r="B63" s="149"/>
      <c r="C63" s="150"/>
      <c r="D63" s="213"/>
      <c r="E63" s="149"/>
      <c r="F63" s="150"/>
      <c r="G63" s="213"/>
      <c r="H63" s="151"/>
      <c r="I63" s="152"/>
      <c r="J63" s="15"/>
      <c r="K63" s="150"/>
      <c r="L63" s="214"/>
      <c r="M63" s="15"/>
      <c r="N63" s="150"/>
      <c r="O63" s="214"/>
      <c r="P63" s="151"/>
      <c r="Q63" s="153"/>
      <c r="R63" s="166"/>
      <c r="S63" s="166"/>
    </row>
    <row r="64" spans="2:19" s="159" customFormat="1" ht="39.9" customHeight="1" x14ac:dyDescent="0.2">
      <c r="B64" s="149"/>
      <c r="C64" s="150"/>
      <c r="D64" s="213"/>
      <c r="E64" s="149"/>
      <c r="F64" s="150"/>
      <c r="G64" s="213"/>
      <c r="H64" s="151"/>
      <c r="I64" s="152"/>
      <c r="J64" s="15"/>
      <c r="K64" s="150"/>
      <c r="L64" s="214"/>
      <c r="M64" s="15"/>
      <c r="N64" s="150"/>
      <c r="O64" s="214"/>
      <c r="P64" s="154"/>
      <c r="Q64" s="153"/>
      <c r="R64" s="166"/>
      <c r="S64" s="166"/>
    </row>
    <row r="65" spans="2:19" s="159" customFormat="1" ht="39.9" customHeight="1" x14ac:dyDescent="0.2">
      <c r="B65" s="149"/>
      <c r="C65" s="150"/>
      <c r="D65" s="213"/>
      <c r="E65" s="149"/>
      <c r="F65" s="150"/>
      <c r="G65" s="213"/>
      <c r="H65" s="217"/>
      <c r="I65" s="218"/>
      <c r="J65" s="15"/>
      <c r="K65" s="150"/>
      <c r="L65" s="214"/>
      <c r="M65" s="15"/>
      <c r="N65" s="150"/>
      <c r="O65" s="214"/>
      <c r="P65" s="219"/>
      <c r="Q65" s="212"/>
      <c r="R65" s="166"/>
      <c r="S65" s="166"/>
    </row>
    <row r="66" spans="2:19" s="159" customFormat="1" ht="39.9" customHeight="1" x14ac:dyDescent="0.2">
      <c r="B66" s="149"/>
      <c r="C66" s="150"/>
      <c r="D66" s="213"/>
      <c r="E66" s="149"/>
      <c r="F66" s="150"/>
      <c r="G66" s="213"/>
      <c r="H66" s="217"/>
      <c r="I66" s="218"/>
      <c r="J66" s="15"/>
      <c r="K66" s="150"/>
      <c r="L66" s="214"/>
      <c r="M66" s="15"/>
      <c r="N66" s="150"/>
      <c r="O66" s="214"/>
      <c r="P66" s="219"/>
      <c r="Q66" s="212"/>
    </row>
    <row r="67" spans="2:19" s="159" customFormat="1" ht="39.9" customHeight="1" x14ac:dyDescent="0.2">
      <c r="B67" s="149"/>
      <c r="C67" s="150"/>
      <c r="D67" s="213"/>
      <c r="E67" s="149"/>
      <c r="F67" s="150"/>
      <c r="G67" s="213"/>
      <c r="H67" s="151"/>
      <c r="I67" s="149"/>
      <c r="J67" s="15"/>
      <c r="K67" s="150"/>
      <c r="L67" s="214"/>
      <c r="M67" s="15"/>
      <c r="N67" s="150"/>
      <c r="O67" s="214"/>
      <c r="P67" s="154"/>
      <c r="Q67" s="15"/>
    </row>
    <row r="68" spans="2:19" s="159" customFormat="1" ht="39.9" customHeight="1" x14ac:dyDescent="0.2">
      <c r="B68" s="149"/>
      <c r="C68" s="150"/>
      <c r="D68" s="213"/>
      <c r="E68" s="149"/>
      <c r="F68" s="150"/>
      <c r="G68" s="213"/>
      <c r="H68" s="220"/>
      <c r="I68" s="220"/>
      <c r="J68" s="15"/>
      <c r="K68" s="150"/>
      <c r="L68" s="214"/>
      <c r="M68" s="15"/>
      <c r="N68" s="150"/>
      <c r="O68" s="214"/>
      <c r="P68" s="220"/>
      <c r="Q68" s="220"/>
    </row>
    <row r="69" spans="2:19" s="159" customFormat="1" ht="39.9" customHeight="1" x14ac:dyDescent="0.2">
      <c r="B69" s="149"/>
      <c r="C69" s="150"/>
      <c r="D69" s="213"/>
      <c r="E69" s="149"/>
      <c r="F69" s="150"/>
      <c r="G69" s="213"/>
      <c r="H69" s="215"/>
      <c r="I69" s="215"/>
      <c r="J69" s="15"/>
      <c r="K69" s="150"/>
      <c r="L69" s="214"/>
      <c r="M69" s="15"/>
      <c r="N69" s="150"/>
      <c r="O69" s="214"/>
      <c r="P69" s="215"/>
      <c r="Q69" s="215"/>
    </row>
    <row r="70" spans="2:19" s="159" customFormat="1" ht="39.9" customHeight="1" x14ac:dyDescent="0.2">
      <c r="B70" s="149"/>
      <c r="C70" s="150"/>
      <c r="D70" s="213"/>
      <c r="E70" s="149"/>
      <c r="F70" s="150"/>
      <c r="G70" s="213"/>
      <c r="H70" s="215"/>
      <c r="I70" s="215"/>
      <c r="J70" s="15"/>
      <c r="K70" s="150"/>
      <c r="L70" s="214"/>
      <c r="M70" s="15"/>
      <c r="N70" s="150"/>
      <c r="O70" s="214"/>
      <c r="P70" s="215"/>
      <c r="Q70" s="215"/>
    </row>
    <row r="71" spans="2:19" s="159" customFormat="1" ht="39.9" customHeight="1" x14ac:dyDescent="0.2">
      <c r="B71" s="149"/>
      <c r="C71" s="150"/>
      <c r="D71" s="213"/>
      <c r="E71" s="149"/>
      <c r="F71" s="150"/>
      <c r="G71" s="213"/>
      <c r="H71" s="217"/>
      <c r="I71" s="217"/>
      <c r="J71" s="15"/>
      <c r="K71" s="150"/>
      <c r="L71" s="214"/>
      <c r="M71" s="15"/>
      <c r="N71" s="150"/>
      <c r="O71" s="214"/>
      <c r="P71" s="215"/>
      <c r="Q71" s="215"/>
    </row>
    <row r="72" spans="2:19" s="159" customFormat="1" ht="55.5" customHeight="1" x14ac:dyDescent="0.2">
      <c r="B72" s="155"/>
      <c r="C72" s="149"/>
      <c r="D72" s="216"/>
      <c r="E72" s="216"/>
      <c r="F72" s="216"/>
      <c r="G72" s="216"/>
      <c r="H72" s="216"/>
      <c r="I72" s="149"/>
      <c r="J72" s="156"/>
      <c r="K72" s="15"/>
      <c r="L72" s="216"/>
      <c r="M72" s="216"/>
      <c r="N72" s="216"/>
      <c r="O72" s="216"/>
      <c r="P72" s="216"/>
      <c r="Q72" s="157"/>
      <c r="R72" s="167"/>
      <c r="S72" s="166"/>
    </row>
    <row r="73" spans="2:19" s="159" customFormat="1" ht="39.9" customHeight="1" x14ac:dyDescent="0.2">
      <c r="B73" s="149"/>
      <c r="C73" s="150"/>
      <c r="D73" s="213"/>
      <c r="E73" s="149"/>
      <c r="F73" s="150"/>
      <c r="G73" s="213"/>
      <c r="H73" s="151"/>
      <c r="I73" s="152"/>
      <c r="J73" s="15"/>
      <c r="K73" s="150"/>
      <c r="L73" s="214"/>
      <c r="M73" s="15"/>
      <c r="N73" s="150"/>
      <c r="O73" s="214"/>
      <c r="P73" s="151"/>
      <c r="Q73" s="153"/>
      <c r="R73" s="166"/>
      <c r="S73" s="166"/>
    </row>
    <row r="74" spans="2:19" s="159" customFormat="1" ht="39.9" customHeight="1" x14ac:dyDescent="0.2">
      <c r="B74" s="149"/>
      <c r="C74" s="150"/>
      <c r="D74" s="213"/>
      <c r="E74" s="149"/>
      <c r="F74" s="150"/>
      <c r="G74" s="213"/>
      <c r="H74" s="151"/>
      <c r="I74" s="152"/>
      <c r="J74" s="15"/>
      <c r="K74" s="150"/>
      <c r="L74" s="214"/>
      <c r="M74" s="15"/>
      <c r="N74" s="150"/>
      <c r="O74" s="214"/>
      <c r="P74" s="154"/>
      <c r="Q74" s="153"/>
      <c r="R74" s="166"/>
      <c r="S74" s="166"/>
    </row>
    <row r="75" spans="2:19" s="159" customFormat="1" ht="39.9" customHeight="1" x14ac:dyDescent="0.2">
      <c r="B75" s="149"/>
      <c r="C75" s="150"/>
      <c r="D75" s="213"/>
      <c r="E75" s="149"/>
      <c r="F75" s="150"/>
      <c r="G75" s="213"/>
      <c r="H75" s="217"/>
      <c r="I75" s="218"/>
      <c r="J75" s="15"/>
      <c r="K75" s="150"/>
      <c r="L75" s="214"/>
      <c r="M75" s="15"/>
      <c r="N75" s="150"/>
      <c r="O75" s="214"/>
      <c r="P75" s="219"/>
      <c r="Q75" s="212"/>
      <c r="R75" s="166"/>
      <c r="S75" s="166"/>
    </row>
    <row r="76" spans="2:19" s="159" customFormat="1" ht="39.9" customHeight="1" x14ac:dyDescent="0.2">
      <c r="B76" s="149"/>
      <c r="C76" s="150"/>
      <c r="D76" s="213"/>
      <c r="E76" s="149"/>
      <c r="F76" s="150"/>
      <c r="G76" s="213"/>
      <c r="H76" s="217"/>
      <c r="I76" s="218"/>
      <c r="J76" s="15"/>
      <c r="K76" s="150"/>
      <c r="L76" s="214"/>
      <c r="M76" s="15"/>
      <c r="N76" s="150"/>
      <c r="O76" s="214"/>
      <c r="P76" s="219"/>
      <c r="Q76" s="212"/>
    </row>
    <row r="77" spans="2:19" s="159" customFormat="1" ht="39.9" customHeight="1" x14ac:dyDescent="0.2">
      <c r="B77" s="149"/>
      <c r="C77" s="150"/>
      <c r="D77" s="213"/>
      <c r="E77" s="149"/>
      <c r="F77" s="150"/>
      <c r="G77" s="213"/>
      <c r="H77" s="151"/>
      <c r="I77" s="149"/>
      <c r="J77" s="15"/>
      <c r="K77" s="150"/>
      <c r="L77" s="214"/>
      <c r="M77" s="15"/>
      <c r="N77" s="150"/>
      <c r="O77" s="214"/>
      <c r="P77" s="154"/>
      <c r="Q77" s="15"/>
    </row>
    <row r="78" spans="2:19" s="159" customFormat="1" ht="39.9" customHeight="1" x14ac:dyDescent="0.2">
      <c r="B78" s="149"/>
      <c r="C78" s="150"/>
      <c r="D78" s="213"/>
      <c r="E78" s="149"/>
      <c r="F78" s="150"/>
      <c r="G78" s="213"/>
      <c r="H78" s="220"/>
      <c r="I78" s="220"/>
      <c r="J78" s="15"/>
      <c r="K78" s="150"/>
      <c r="L78" s="214"/>
      <c r="M78" s="15"/>
      <c r="N78" s="150"/>
      <c r="O78" s="214"/>
      <c r="P78" s="220"/>
      <c r="Q78" s="220"/>
    </row>
    <row r="79" spans="2:19" s="159" customFormat="1" ht="39.9" customHeight="1" x14ac:dyDescent="0.2">
      <c r="B79" s="149"/>
      <c r="C79" s="150"/>
      <c r="D79" s="213"/>
      <c r="E79" s="149"/>
      <c r="F79" s="150"/>
      <c r="G79" s="213"/>
      <c r="H79" s="215"/>
      <c r="I79" s="215"/>
      <c r="J79" s="15"/>
      <c r="K79" s="150"/>
      <c r="L79" s="214"/>
      <c r="M79" s="15"/>
      <c r="N79" s="150"/>
      <c r="O79" s="214"/>
      <c r="P79" s="215"/>
      <c r="Q79" s="215"/>
    </row>
    <row r="80" spans="2:19" s="159" customFormat="1" ht="39.9" customHeight="1" x14ac:dyDescent="0.2">
      <c r="B80" s="149"/>
      <c r="C80" s="150"/>
      <c r="D80" s="213"/>
      <c r="E80" s="149"/>
      <c r="F80" s="150"/>
      <c r="G80" s="213"/>
      <c r="H80" s="215"/>
      <c r="I80" s="215"/>
      <c r="J80" s="15"/>
      <c r="K80" s="150"/>
      <c r="L80" s="214"/>
      <c r="M80" s="15"/>
      <c r="N80" s="150"/>
      <c r="O80" s="214"/>
      <c r="P80" s="215"/>
      <c r="Q80" s="215"/>
    </row>
    <row r="81" spans="2:17" s="159" customFormat="1" ht="39.9" customHeight="1" x14ac:dyDescent="0.2">
      <c r="B81" s="149"/>
      <c r="C81" s="150"/>
      <c r="D81" s="213"/>
      <c r="E81" s="149"/>
      <c r="F81" s="150"/>
      <c r="G81" s="213"/>
      <c r="H81" s="217"/>
      <c r="I81" s="217"/>
      <c r="J81" s="15"/>
      <c r="K81" s="150"/>
      <c r="L81" s="214"/>
      <c r="M81" s="15"/>
      <c r="N81" s="150"/>
      <c r="O81" s="214"/>
      <c r="P81" s="215"/>
      <c r="Q81" s="215"/>
    </row>
    <row r="82" spans="2:17" s="159" customFormat="1" x14ac:dyDescent="0.2">
      <c r="B82" s="15"/>
      <c r="C82" s="150"/>
      <c r="D82" s="158"/>
      <c r="E82" s="15"/>
      <c r="F82" s="150"/>
      <c r="G82" s="158"/>
      <c r="H82" s="154"/>
      <c r="I82" s="15"/>
    </row>
    <row r="83" spans="2:17" s="159" customFormat="1" x14ac:dyDescent="0.2">
      <c r="B83" s="15"/>
      <c r="C83" s="150"/>
      <c r="D83" s="158"/>
      <c r="E83" s="15"/>
      <c r="F83" s="150"/>
      <c r="G83" s="158"/>
      <c r="H83" s="154"/>
      <c r="I83" s="15"/>
    </row>
    <row r="84" spans="2:17" s="159" customFormat="1" x14ac:dyDescent="0.2">
      <c r="B84" s="15"/>
      <c r="C84" s="150"/>
      <c r="D84" s="158"/>
      <c r="E84" s="15"/>
      <c r="F84" s="150"/>
      <c r="G84" s="158"/>
      <c r="H84" s="154"/>
      <c r="I84" s="15"/>
    </row>
    <row r="85" spans="2:17" s="159" customFormat="1" x14ac:dyDescent="0.2">
      <c r="B85" s="15"/>
      <c r="C85" s="150"/>
      <c r="D85" s="158"/>
      <c r="E85" s="15"/>
      <c r="F85" s="150"/>
      <c r="G85" s="158"/>
      <c r="H85" s="154"/>
      <c r="I85" s="15"/>
    </row>
    <row r="86" spans="2:17" s="159" customFormat="1" x14ac:dyDescent="0.2">
      <c r="B86" s="15"/>
      <c r="C86" s="150"/>
      <c r="D86" s="158"/>
      <c r="E86" s="15"/>
      <c r="F86" s="150"/>
      <c r="G86" s="158"/>
      <c r="H86" s="154"/>
      <c r="I86" s="15"/>
    </row>
    <row r="87" spans="2:17" s="159" customFormat="1" x14ac:dyDescent="0.2">
      <c r="B87" s="15"/>
      <c r="C87" s="150"/>
      <c r="D87" s="158"/>
      <c r="E87" s="15"/>
      <c r="F87" s="150"/>
      <c r="G87" s="158"/>
      <c r="H87" s="154"/>
      <c r="I87" s="15"/>
    </row>
    <row r="88" spans="2:17" s="159" customFormat="1" x14ac:dyDescent="0.2">
      <c r="B88" s="15"/>
      <c r="C88" s="150"/>
      <c r="D88" s="158"/>
      <c r="E88" s="15"/>
      <c r="F88" s="150"/>
      <c r="G88" s="158"/>
      <c r="H88" s="154"/>
      <c r="I88" s="15"/>
    </row>
    <row r="89" spans="2:17" s="159" customFormat="1" x14ac:dyDescent="0.2">
      <c r="B89" s="15"/>
      <c r="C89" s="150"/>
      <c r="D89" s="158"/>
      <c r="E89" s="15"/>
      <c r="F89" s="150"/>
      <c r="G89" s="158"/>
      <c r="H89" s="154"/>
      <c r="I89" s="15"/>
    </row>
    <row r="90" spans="2:17" s="161" customFormat="1" x14ac:dyDescent="0.2">
      <c r="B90" s="148"/>
      <c r="C90" s="160"/>
      <c r="D90" s="163"/>
      <c r="E90" s="148"/>
      <c r="F90" s="160"/>
      <c r="G90" s="163"/>
      <c r="H90" s="162"/>
      <c r="I90" s="148"/>
    </row>
    <row r="91" spans="2:17" s="161" customFormat="1" x14ac:dyDescent="0.2">
      <c r="B91" s="148"/>
      <c r="C91" s="160"/>
      <c r="D91" s="163"/>
      <c r="E91" s="148"/>
      <c r="F91" s="160"/>
      <c r="G91" s="163"/>
      <c r="H91" s="162"/>
      <c r="I91" s="148"/>
    </row>
    <row r="92" spans="2:17" s="161" customFormat="1" x14ac:dyDescent="0.2">
      <c r="B92" s="148"/>
      <c r="C92" s="160"/>
      <c r="D92" s="163"/>
      <c r="E92" s="148"/>
      <c r="F92" s="160"/>
      <c r="G92" s="163"/>
      <c r="H92" s="162"/>
      <c r="I92" s="148"/>
    </row>
    <row r="93" spans="2:17" s="161" customFormat="1" x14ac:dyDescent="0.2">
      <c r="B93" s="148"/>
      <c r="C93" s="160"/>
      <c r="D93" s="163"/>
      <c r="E93" s="148"/>
      <c r="F93" s="160"/>
      <c r="G93" s="163"/>
      <c r="H93" s="162"/>
      <c r="I93" s="148"/>
    </row>
    <row r="94" spans="2:17" s="161" customFormat="1" x14ac:dyDescent="0.2">
      <c r="B94" s="148"/>
      <c r="C94" s="160"/>
      <c r="D94" s="163"/>
      <c r="E94" s="148"/>
      <c r="F94" s="160"/>
      <c r="G94" s="163"/>
      <c r="H94" s="162"/>
      <c r="I94" s="148"/>
    </row>
    <row r="95" spans="2:17" s="161" customFormat="1" x14ac:dyDescent="0.2">
      <c r="B95" s="148"/>
      <c r="C95" s="160"/>
      <c r="D95" s="163"/>
      <c r="E95" s="148"/>
      <c r="F95" s="160"/>
      <c r="G95" s="163"/>
      <c r="H95" s="162"/>
      <c r="I95" s="148"/>
    </row>
    <row r="96" spans="2:17" s="161" customFormat="1" x14ac:dyDescent="0.2">
      <c r="B96" s="148"/>
      <c r="C96" s="160"/>
      <c r="D96" s="163"/>
      <c r="E96" s="148"/>
      <c r="F96" s="160"/>
      <c r="G96" s="163"/>
      <c r="H96" s="162"/>
      <c r="I96" s="148"/>
    </row>
    <row r="97" spans="2:9" s="161" customFormat="1" x14ac:dyDescent="0.2">
      <c r="B97" s="148"/>
      <c r="C97" s="160"/>
      <c r="D97" s="163"/>
      <c r="E97" s="148"/>
      <c r="F97" s="160"/>
      <c r="G97" s="163"/>
      <c r="H97" s="162"/>
      <c r="I97" s="148"/>
    </row>
    <row r="98" spans="2:9" s="161" customFormat="1" x14ac:dyDescent="0.2">
      <c r="B98" s="148"/>
      <c r="C98" s="160"/>
      <c r="D98" s="163"/>
      <c r="E98" s="148"/>
      <c r="F98" s="160"/>
      <c r="G98" s="163"/>
      <c r="H98" s="162"/>
      <c r="I98" s="148"/>
    </row>
    <row r="99" spans="2:9" s="161" customFormat="1" x14ac:dyDescent="0.2">
      <c r="B99" s="148"/>
      <c r="C99" s="160"/>
      <c r="D99" s="163"/>
      <c r="E99" s="148"/>
      <c r="F99" s="160"/>
      <c r="G99" s="163"/>
      <c r="H99" s="162"/>
      <c r="I99" s="148"/>
    </row>
    <row r="100" spans="2:9" s="161" customFormat="1" x14ac:dyDescent="0.2">
      <c r="B100" s="148"/>
      <c r="C100" s="160"/>
      <c r="D100" s="163"/>
      <c r="E100" s="148"/>
      <c r="F100" s="160"/>
      <c r="G100" s="163"/>
      <c r="H100" s="162"/>
      <c r="I100" s="148"/>
    </row>
    <row r="101" spans="2:9" s="161" customFormat="1" x14ac:dyDescent="0.2">
      <c r="B101" s="148"/>
      <c r="C101" s="160"/>
      <c r="D101" s="163"/>
      <c r="E101" s="148"/>
      <c r="F101" s="160"/>
      <c r="G101" s="163"/>
      <c r="H101" s="162"/>
      <c r="I101" s="148"/>
    </row>
    <row r="102" spans="2:9" s="161" customFormat="1" x14ac:dyDescent="0.2">
      <c r="B102" s="148"/>
      <c r="C102" s="160"/>
      <c r="D102" s="163"/>
      <c r="E102" s="148"/>
      <c r="F102" s="160"/>
      <c r="G102" s="163"/>
      <c r="H102" s="162"/>
      <c r="I102" s="148"/>
    </row>
    <row r="103" spans="2:9" s="161" customFormat="1" x14ac:dyDescent="0.2">
      <c r="B103" s="148"/>
      <c r="C103" s="160"/>
      <c r="D103" s="163"/>
      <c r="E103" s="148"/>
      <c r="F103" s="160"/>
      <c r="G103" s="163"/>
      <c r="H103" s="162"/>
      <c r="I103" s="148"/>
    </row>
    <row r="104" spans="2:9" s="161" customFormat="1" x14ac:dyDescent="0.2">
      <c r="B104" s="148"/>
      <c r="C104" s="160"/>
      <c r="D104" s="163"/>
      <c r="E104" s="148"/>
      <c r="F104" s="160"/>
      <c r="G104" s="163"/>
      <c r="H104" s="162"/>
      <c r="I104" s="148"/>
    </row>
    <row r="105" spans="2:9" s="161" customFormat="1" x14ac:dyDescent="0.2">
      <c r="B105" s="148"/>
      <c r="C105" s="160"/>
      <c r="D105" s="163"/>
      <c r="E105" s="148"/>
      <c r="F105" s="160"/>
      <c r="G105" s="163"/>
      <c r="H105" s="162"/>
      <c r="I105" s="148"/>
    </row>
    <row r="106" spans="2:9" s="161" customFormat="1" x14ac:dyDescent="0.2">
      <c r="B106" s="148"/>
      <c r="C106" s="160"/>
      <c r="D106" s="163"/>
      <c r="E106" s="148"/>
      <c r="F106" s="160"/>
      <c r="G106" s="163"/>
      <c r="H106" s="162"/>
      <c r="I106" s="148"/>
    </row>
  </sheetData>
  <mergeCells count="197">
    <mergeCell ref="Q75:Q76"/>
    <mergeCell ref="D76:D78"/>
    <mergeCell ref="G76:G78"/>
    <mergeCell ref="L76:L78"/>
    <mergeCell ref="O76:O78"/>
    <mergeCell ref="H78:I78"/>
    <mergeCell ref="P78:Q78"/>
    <mergeCell ref="D79:D81"/>
    <mergeCell ref="G79:G81"/>
    <mergeCell ref="H79:I79"/>
    <mergeCell ref="L79:L81"/>
    <mergeCell ref="O79:O81"/>
    <mergeCell ref="P79:Q79"/>
    <mergeCell ref="H80:I80"/>
    <mergeCell ref="P80:Q80"/>
    <mergeCell ref="H81:I81"/>
    <mergeCell ref="P81:Q81"/>
    <mergeCell ref="D72:H72"/>
    <mergeCell ref="L72:P72"/>
    <mergeCell ref="D73:D75"/>
    <mergeCell ref="G73:G75"/>
    <mergeCell ref="L73:L75"/>
    <mergeCell ref="O73:O75"/>
    <mergeCell ref="H75:H76"/>
    <mergeCell ref="I75:I76"/>
    <mergeCell ref="P75:P76"/>
    <mergeCell ref="Q65:Q66"/>
    <mergeCell ref="D66:D68"/>
    <mergeCell ref="G66:G68"/>
    <mergeCell ref="L66:L68"/>
    <mergeCell ref="O66:O68"/>
    <mergeCell ref="H68:I68"/>
    <mergeCell ref="P68:Q68"/>
    <mergeCell ref="D69:D71"/>
    <mergeCell ref="G69:G71"/>
    <mergeCell ref="H69:I69"/>
    <mergeCell ref="L69:L71"/>
    <mergeCell ref="O69:O71"/>
    <mergeCell ref="P69:Q69"/>
    <mergeCell ref="H70:I70"/>
    <mergeCell ref="P70:Q70"/>
    <mergeCell ref="H71:I71"/>
    <mergeCell ref="P71:Q71"/>
    <mergeCell ref="D62:H62"/>
    <mergeCell ref="L62:P62"/>
    <mergeCell ref="D63:D65"/>
    <mergeCell ref="G63:G65"/>
    <mergeCell ref="L63:L65"/>
    <mergeCell ref="O63:O65"/>
    <mergeCell ref="H65:H66"/>
    <mergeCell ref="I65:I66"/>
    <mergeCell ref="P65:P66"/>
    <mergeCell ref="P59:Q59"/>
    <mergeCell ref="H60:I60"/>
    <mergeCell ref="P60:Q60"/>
    <mergeCell ref="H61:I61"/>
    <mergeCell ref="P61:Q61"/>
    <mergeCell ref="D59:D61"/>
    <mergeCell ref="G59:G61"/>
    <mergeCell ref="H59:I59"/>
    <mergeCell ref="L59:L61"/>
    <mergeCell ref="O59:O61"/>
    <mergeCell ref="Q55:Q56"/>
    <mergeCell ref="D56:D58"/>
    <mergeCell ref="G56:G58"/>
    <mergeCell ref="L56:L58"/>
    <mergeCell ref="O56:O58"/>
    <mergeCell ref="H58:I58"/>
    <mergeCell ref="P58:Q58"/>
    <mergeCell ref="D52:H52"/>
    <mergeCell ref="L52:P52"/>
    <mergeCell ref="D53:D55"/>
    <mergeCell ref="G53:G55"/>
    <mergeCell ref="L53:L55"/>
    <mergeCell ref="O53:O55"/>
    <mergeCell ref="H55:H56"/>
    <mergeCell ref="I55:I56"/>
    <mergeCell ref="P55:P56"/>
    <mergeCell ref="P49:Q49"/>
    <mergeCell ref="H50:I50"/>
    <mergeCell ref="P50:Q50"/>
    <mergeCell ref="H51:I51"/>
    <mergeCell ref="P51:Q51"/>
    <mergeCell ref="D49:D51"/>
    <mergeCell ref="G49:G51"/>
    <mergeCell ref="H49:I49"/>
    <mergeCell ref="L49:L51"/>
    <mergeCell ref="O49:O51"/>
    <mergeCell ref="Q45:Q46"/>
    <mergeCell ref="D46:D48"/>
    <mergeCell ref="G46:G48"/>
    <mergeCell ref="L46:L48"/>
    <mergeCell ref="O46:O48"/>
    <mergeCell ref="H48:I48"/>
    <mergeCell ref="P48:Q48"/>
    <mergeCell ref="D42:H42"/>
    <mergeCell ref="L42:P42"/>
    <mergeCell ref="D43:D45"/>
    <mergeCell ref="G43:G45"/>
    <mergeCell ref="L43:L45"/>
    <mergeCell ref="O43:O45"/>
    <mergeCell ref="H45:H46"/>
    <mergeCell ref="I45:I46"/>
    <mergeCell ref="P45:P46"/>
    <mergeCell ref="P39:Q39"/>
    <mergeCell ref="H40:I40"/>
    <mergeCell ref="P40:Q40"/>
    <mergeCell ref="H41:I41"/>
    <mergeCell ref="P41:Q41"/>
    <mergeCell ref="D39:D41"/>
    <mergeCell ref="G39:G41"/>
    <mergeCell ref="H39:I39"/>
    <mergeCell ref="L39:L41"/>
    <mergeCell ref="O39:O41"/>
    <mergeCell ref="Q35:Q36"/>
    <mergeCell ref="D36:D38"/>
    <mergeCell ref="G36:G38"/>
    <mergeCell ref="L36:L38"/>
    <mergeCell ref="O36:O38"/>
    <mergeCell ref="H38:I38"/>
    <mergeCell ref="P38:Q38"/>
    <mergeCell ref="D32:H32"/>
    <mergeCell ref="L32:P32"/>
    <mergeCell ref="D33:D35"/>
    <mergeCell ref="G33:G35"/>
    <mergeCell ref="L33:L35"/>
    <mergeCell ref="O33:O35"/>
    <mergeCell ref="H35:H36"/>
    <mergeCell ref="I35:I36"/>
    <mergeCell ref="P35:P36"/>
    <mergeCell ref="P29:Q29"/>
    <mergeCell ref="H30:I30"/>
    <mergeCell ref="P30:Q30"/>
    <mergeCell ref="H31:I31"/>
    <mergeCell ref="P31:Q31"/>
    <mergeCell ref="D29:D31"/>
    <mergeCell ref="G29:G31"/>
    <mergeCell ref="H29:I29"/>
    <mergeCell ref="L29:L31"/>
    <mergeCell ref="O29:O31"/>
    <mergeCell ref="Q25:Q26"/>
    <mergeCell ref="D26:D28"/>
    <mergeCell ref="G26:G28"/>
    <mergeCell ref="L26:L28"/>
    <mergeCell ref="O26:O28"/>
    <mergeCell ref="H28:I28"/>
    <mergeCell ref="P28:Q28"/>
    <mergeCell ref="D22:H22"/>
    <mergeCell ref="L22:P22"/>
    <mergeCell ref="D23:D25"/>
    <mergeCell ref="G23:G25"/>
    <mergeCell ref="L23:L25"/>
    <mergeCell ref="O23:O25"/>
    <mergeCell ref="H25:H26"/>
    <mergeCell ref="I25:I26"/>
    <mergeCell ref="P25:P26"/>
    <mergeCell ref="H21:I21"/>
    <mergeCell ref="P21:Q21"/>
    <mergeCell ref="H18:I18"/>
    <mergeCell ref="P18:Q18"/>
    <mergeCell ref="H19:I19"/>
    <mergeCell ref="P19:Q19"/>
    <mergeCell ref="H20:I20"/>
    <mergeCell ref="P20:Q20"/>
    <mergeCell ref="O9:O11"/>
    <mergeCell ref="Q15:Q16"/>
    <mergeCell ref="D12:H12"/>
    <mergeCell ref="L12:P12"/>
    <mergeCell ref="H15:H16"/>
    <mergeCell ref="I15:I16"/>
    <mergeCell ref="P15:P16"/>
    <mergeCell ref="P9:Q9"/>
    <mergeCell ref="H10:I10"/>
    <mergeCell ref="P10:Q10"/>
    <mergeCell ref="H11:I11"/>
    <mergeCell ref="P11:Q11"/>
    <mergeCell ref="D9:D11"/>
    <mergeCell ref="G9:G11"/>
    <mergeCell ref="H9:I9"/>
    <mergeCell ref="L9:L11"/>
    <mergeCell ref="B1:I1"/>
    <mergeCell ref="D2:H2"/>
    <mergeCell ref="L2:P2"/>
    <mergeCell ref="D3:D5"/>
    <mergeCell ref="G3:G5"/>
    <mergeCell ref="L3:L5"/>
    <mergeCell ref="O3:O5"/>
    <mergeCell ref="H5:H6"/>
    <mergeCell ref="I5:I6"/>
    <mergeCell ref="P5:P6"/>
    <mergeCell ref="D6:D8"/>
    <mergeCell ref="G6:G8"/>
    <mergeCell ref="L6:L8"/>
    <mergeCell ref="O6:O8"/>
    <mergeCell ref="H8:I8"/>
    <mergeCell ref="P8:Q8"/>
    <mergeCell ref="Q5:Q6"/>
  </mergeCells>
  <phoneticPr fontId="1"/>
  <pageMargins left="0.36" right="0.19685039370078741" top="0.47244094488188981" bottom="0.19685039370078741" header="0.19685039370078741" footer="0.19685039370078741"/>
  <pageSetup paperSize="9" scale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view="pageBreakPreview" zoomScale="70" zoomScaleNormal="60" zoomScaleSheetLayoutView="70" workbookViewId="0">
      <selection activeCell="C5" sqref="C5:C7"/>
    </sheetView>
  </sheetViews>
  <sheetFormatPr defaultColWidth="9" defaultRowHeight="41.4" x14ac:dyDescent="0.2"/>
  <cols>
    <col min="1" max="1" width="11.44140625" style="31" customWidth="1"/>
    <col min="2" max="2" width="9" style="3" hidden="1" customWidth="1"/>
    <col min="3" max="3" width="22.6640625" style="39" customWidth="1"/>
    <col min="4" max="4" width="11.44140625" style="31" customWidth="1"/>
    <col min="5" max="5" width="9" style="3" hidden="1" customWidth="1"/>
    <col min="6" max="6" width="22.6640625" style="39" customWidth="1"/>
    <col min="7" max="7" width="16.44140625" style="18" customWidth="1"/>
    <col min="8" max="8" width="21.44140625" style="31" customWidth="1"/>
    <col min="9" max="9" width="11.6640625" style="1" customWidth="1"/>
    <col min="10" max="10" width="0" style="1" hidden="1" customWidth="1"/>
    <col min="11" max="11" width="22.6640625" style="1" customWidth="1"/>
    <col min="12" max="12" width="9" style="1"/>
    <col min="13" max="13" width="0" style="1" hidden="1" customWidth="1"/>
    <col min="14" max="14" width="22.6640625" style="1" customWidth="1"/>
    <col min="15" max="15" width="17.88671875" style="1" customWidth="1"/>
    <col min="16" max="16" width="22.6640625" style="1" customWidth="1"/>
    <col min="17" max="17" width="14.33203125" style="1" bestFit="1" customWidth="1"/>
    <col min="18" max="16384" width="9" style="1"/>
  </cols>
  <sheetData>
    <row r="1" spans="1:18" ht="55.5" customHeight="1" x14ac:dyDescent="0.2">
      <c r="A1" s="75" t="s">
        <v>7</v>
      </c>
      <c r="B1" s="100"/>
      <c r="C1" s="169" t="s">
        <v>16</v>
      </c>
      <c r="D1" s="169"/>
      <c r="E1" s="169"/>
      <c r="F1" s="169"/>
      <c r="G1" s="169"/>
      <c r="H1" s="20" t="s">
        <v>4</v>
      </c>
      <c r="I1" s="76" t="s">
        <v>8</v>
      </c>
      <c r="J1" s="101"/>
      <c r="K1" s="169" t="s">
        <v>16</v>
      </c>
      <c r="L1" s="169"/>
      <c r="M1" s="169"/>
      <c r="N1" s="169"/>
      <c r="O1" s="169"/>
      <c r="P1" s="77" t="str">
        <f>IF(H1="","",H1)</f>
        <v>基本</v>
      </c>
      <c r="Q1" s="45"/>
      <c r="R1" s="14"/>
    </row>
    <row r="2" spans="1:18" ht="39.9" customHeight="1" x14ac:dyDescent="0.2">
      <c r="A2" s="110"/>
      <c r="B2" s="2">
        <v>1</v>
      </c>
      <c r="C2" s="170">
        <v>22</v>
      </c>
      <c r="D2" s="113"/>
      <c r="E2" s="2">
        <v>1</v>
      </c>
      <c r="F2" s="170">
        <v>30</v>
      </c>
      <c r="G2" s="72"/>
      <c r="H2" s="86"/>
      <c r="I2" s="102"/>
      <c r="J2" s="2">
        <v>1</v>
      </c>
      <c r="K2" s="173">
        <f>ROUND($C2*$R$2,0)</f>
        <v>18</v>
      </c>
      <c r="L2" s="105"/>
      <c r="M2" s="2">
        <v>1</v>
      </c>
      <c r="N2" s="173">
        <f>ROUND($F2*$R$3,0)</f>
        <v>30</v>
      </c>
      <c r="O2" s="78"/>
      <c r="P2" s="93"/>
      <c r="Q2" s="14" t="s">
        <v>5</v>
      </c>
      <c r="R2" s="16">
        <v>0.82</v>
      </c>
    </row>
    <row r="3" spans="1:18" ht="39.9" customHeight="1" x14ac:dyDescent="0.2">
      <c r="A3" s="111">
        <v>1</v>
      </c>
      <c r="B3" s="2"/>
      <c r="C3" s="171"/>
      <c r="D3" s="114">
        <v>4</v>
      </c>
      <c r="E3" s="2"/>
      <c r="F3" s="171"/>
      <c r="G3" s="96" t="s">
        <v>0</v>
      </c>
      <c r="H3" s="79">
        <v>7</v>
      </c>
      <c r="I3" s="103">
        <v>1</v>
      </c>
      <c r="J3" s="2"/>
      <c r="K3" s="174"/>
      <c r="L3" s="106">
        <v>4</v>
      </c>
      <c r="M3" s="2"/>
      <c r="N3" s="174"/>
      <c r="O3" s="98" t="s">
        <v>0</v>
      </c>
      <c r="P3" s="73">
        <f>ROUND($H3*$R$5,0)</f>
        <v>8</v>
      </c>
      <c r="Q3" s="14" t="s">
        <v>6</v>
      </c>
      <c r="R3" s="16">
        <v>1</v>
      </c>
    </row>
    <row r="4" spans="1:18" ht="39.9" customHeight="1" thickBot="1" x14ac:dyDescent="0.25">
      <c r="A4" s="112"/>
      <c r="B4" s="5"/>
      <c r="C4" s="172"/>
      <c r="D4" s="115"/>
      <c r="E4" s="5"/>
      <c r="F4" s="172"/>
      <c r="G4" s="176" t="s">
        <v>1</v>
      </c>
      <c r="H4" s="178">
        <f>SUM(C2:C10,F2:F10,H2:H3)</f>
        <v>153</v>
      </c>
      <c r="I4" s="104"/>
      <c r="J4" s="5"/>
      <c r="K4" s="175"/>
      <c r="L4" s="107"/>
      <c r="M4" s="5"/>
      <c r="N4" s="175"/>
      <c r="O4" s="180" t="s">
        <v>1</v>
      </c>
      <c r="P4" s="189">
        <f>SUM(K2:K10,N2:N10,P2:P3)</f>
        <v>154</v>
      </c>
      <c r="Q4" s="14" t="s">
        <v>11</v>
      </c>
      <c r="R4" s="16">
        <v>1.17</v>
      </c>
    </row>
    <row r="5" spans="1:18" ht="39.9" customHeight="1" thickTop="1" x14ac:dyDescent="0.2">
      <c r="A5" s="111"/>
      <c r="B5" s="4">
        <v>1</v>
      </c>
      <c r="C5" s="170">
        <v>26</v>
      </c>
      <c r="D5" s="114"/>
      <c r="E5" s="4">
        <v>1</v>
      </c>
      <c r="F5" s="170">
        <v>22</v>
      </c>
      <c r="G5" s="177"/>
      <c r="H5" s="179"/>
      <c r="I5" s="103"/>
      <c r="J5" s="4">
        <v>1</v>
      </c>
      <c r="K5" s="182">
        <f>ROUND($C5*$R$2,0)</f>
        <v>21</v>
      </c>
      <c r="L5" s="106"/>
      <c r="M5" s="4">
        <v>1</v>
      </c>
      <c r="N5" s="182">
        <f>ROUND($F5*$R$4,0)</f>
        <v>26</v>
      </c>
      <c r="O5" s="181"/>
      <c r="P5" s="190"/>
      <c r="Q5" s="1" t="s">
        <v>0</v>
      </c>
      <c r="R5" s="1">
        <v>1.2</v>
      </c>
    </row>
    <row r="6" spans="1:18" ht="39.9" customHeight="1" x14ac:dyDescent="0.2">
      <c r="A6" s="111">
        <v>2</v>
      </c>
      <c r="B6" s="2"/>
      <c r="C6" s="171"/>
      <c r="D6" s="114">
        <v>5</v>
      </c>
      <c r="E6" s="2"/>
      <c r="F6" s="171"/>
      <c r="G6" s="29"/>
      <c r="H6" s="30"/>
      <c r="I6" s="103">
        <v>2</v>
      </c>
      <c r="J6" s="2"/>
      <c r="K6" s="174"/>
      <c r="L6" s="106">
        <v>5</v>
      </c>
      <c r="M6" s="2"/>
      <c r="N6" s="183"/>
      <c r="O6" s="12"/>
      <c r="P6" s="13"/>
    </row>
    <row r="7" spans="1:18" ht="39.9" customHeight="1" thickBot="1" x14ac:dyDescent="0.25">
      <c r="A7" s="112"/>
      <c r="B7" s="5"/>
      <c r="C7" s="172"/>
      <c r="D7" s="115"/>
      <c r="E7" s="5"/>
      <c r="F7" s="172"/>
      <c r="G7" s="185"/>
      <c r="H7" s="186"/>
      <c r="I7" s="104"/>
      <c r="J7" s="5"/>
      <c r="K7" s="175"/>
      <c r="L7" s="107"/>
      <c r="M7" s="5"/>
      <c r="N7" s="184"/>
      <c r="O7" s="187" t="str">
        <f>IF(G7="","",G7)</f>
        <v/>
      </c>
      <c r="P7" s="188"/>
    </row>
    <row r="8" spans="1:18" ht="39.9" customHeight="1" thickTop="1" x14ac:dyDescent="0.2">
      <c r="A8" s="111"/>
      <c r="B8" s="4">
        <v>1</v>
      </c>
      <c r="C8" s="170">
        <v>17</v>
      </c>
      <c r="D8" s="114"/>
      <c r="E8" s="4">
        <v>1</v>
      </c>
      <c r="F8" s="170">
        <v>29</v>
      </c>
      <c r="G8" s="187" t="s">
        <v>15</v>
      </c>
      <c r="H8" s="188"/>
      <c r="I8" s="103"/>
      <c r="J8" s="4">
        <v>1</v>
      </c>
      <c r="K8" s="182">
        <f>ROUND($C8*$R$3,0)</f>
        <v>17</v>
      </c>
      <c r="L8" s="106"/>
      <c r="M8" s="4">
        <v>1</v>
      </c>
      <c r="N8" s="195">
        <f>ROUND($F8*$R$4,0)</f>
        <v>34</v>
      </c>
      <c r="O8" s="187" t="str">
        <f>IF(G8="","",G8)</f>
        <v>3/11</v>
      </c>
      <c r="P8" s="188"/>
    </row>
    <row r="9" spans="1:18" ht="39.9" customHeight="1" x14ac:dyDescent="0.2">
      <c r="A9" s="111">
        <v>3</v>
      </c>
      <c r="B9" s="2"/>
      <c r="C9" s="171"/>
      <c r="D9" s="114">
        <v>6</v>
      </c>
      <c r="E9" s="2"/>
      <c r="F9" s="171"/>
      <c r="G9" s="187"/>
      <c r="H9" s="188"/>
      <c r="I9" s="103">
        <v>3</v>
      </c>
      <c r="J9" s="2"/>
      <c r="K9" s="174"/>
      <c r="L9" s="106">
        <v>6</v>
      </c>
      <c r="M9" s="2"/>
      <c r="N9" s="183"/>
      <c r="O9" s="187" t="str">
        <f>IF(G9="","",G9)</f>
        <v/>
      </c>
      <c r="P9" s="188"/>
    </row>
    <row r="10" spans="1:18" ht="39.9" customHeight="1" x14ac:dyDescent="0.2">
      <c r="A10" s="26"/>
      <c r="B10" s="2"/>
      <c r="C10" s="208"/>
      <c r="D10" s="71"/>
      <c r="E10" s="2"/>
      <c r="F10" s="208"/>
      <c r="G10" s="191"/>
      <c r="H10" s="207"/>
      <c r="I10" s="108"/>
      <c r="J10" s="2"/>
      <c r="K10" s="209"/>
      <c r="L10" s="109"/>
      <c r="M10" s="2"/>
      <c r="N10" s="196"/>
      <c r="O10" s="187" t="str">
        <f>IF(G10="","",G10)</f>
        <v/>
      </c>
      <c r="P10" s="188"/>
    </row>
    <row r="11" spans="1:18" hidden="1" x14ac:dyDescent="0.2">
      <c r="A11" s="19" t="s">
        <v>7</v>
      </c>
      <c r="B11" s="100"/>
      <c r="C11" s="199" t="s">
        <v>3</v>
      </c>
      <c r="D11" s="199"/>
      <c r="E11" s="199"/>
      <c r="F11" s="199"/>
      <c r="G11" s="199"/>
      <c r="H11" s="20"/>
      <c r="I11" s="17" t="s">
        <v>8</v>
      </c>
      <c r="J11" s="101"/>
      <c r="K11" s="200" t="s">
        <v>3</v>
      </c>
      <c r="L11" s="200"/>
      <c r="M11" s="200"/>
      <c r="N11" s="200"/>
      <c r="O11" s="200"/>
      <c r="P11" s="43" t="str">
        <f>IF(H11="","",H11)</f>
        <v/>
      </c>
    </row>
    <row r="12" spans="1:18" hidden="1" x14ac:dyDescent="0.2">
      <c r="A12" s="110"/>
      <c r="B12" s="2">
        <v>1</v>
      </c>
      <c r="C12" s="32">
        <v>26</v>
      </c>
      <c r="D12" s="110"/>
      <c r="E12" s="2">
        <v>1</v>
      </c>
      <c r="F12" s="36">
        <v>30</v>
      </c>
      <c r="G12" s="23"/>
      <c r="H12" s="21"/>
      <c r="I12" s="102"/>
      <c r="J12" s="2">
        <v>1</v>
      </c>
      <c r="K12" s="7">
        <f>ROUND($C12*$R$2,0)</f>
        <v>21</v>
      </c>
      <c r="L12" s="102"/>
      <c r="M12" s="2">
        <v>1</v>
      </c>
      <c r="N12" s="10">
        <f>ROUND($F12*$R$3,0)</f>
        <v>30</v>
      </c>
      <c r="O12" s="46"/>
      <c r="P12" s="10"/>
    </row>
    <row r="13" spans="1:18" hidden="1" x14ac:dyDescent="0.2">
      <c r="A13" s="111">
        <v>1</v>
      </c>
      <c r="B13" s="2"/>
      <c r="C13" s="32"/>
      <c r="D13" s="111">
        <v>4</v>
      </c>
      <c r="E13" s="2"/>
      <c r="F13" s="36"/>
      <c r="G13" s="23" t="s">
        <v>0</v>
      </c>
      <c r="H13" s="37">
        <v>9</v>
      </c>
      <c r="I13" s="103">
        <v>1</v>
      </c>
      <c r="J13" s="2"/>
      <c r="K13" s="7" t="str">
        <f>IF(C13="","",ROUND($C13*$R$2,0))</f>
        <v/>
      </c>
      <c r="L13" s="103">
        <v>4</v>
      </c>
      <c r="M13" s="2"/>
      <c r="N13" s="10" t="str">
        <f>IF(F13="","",ROUND($F13*$R$3,0))</f>
        <v/>
      </c>
      <c r="O13" s="46" t="s">
        <v>0</v>
      </c>
      <c r="P13" s="10">
        <f>ROUND($H13*$R$5,0)</f>
        <v>11</v>
      </c>
    </row>
    <row r="14" spans="1:18" ht="42" hidden="1" thickBot="1" x14ac:dyDescent="0.25">
      <c r="A14" s="112"/>
      <c r="B14" s="5"/>
      <c r="C14" s="33"/>
      <c r="D14" s="112"/>
      <c r="E14" s="5"/>
      <c r="F14" s="40"/>
      <c r="G14" s="201" t="s">
        <v>1</v>
      </c>
      <c r="H14" s="203">
        <f>SUM(C12:C20,F12:F20,H12:H13)</f>
        <v>159</v>
      </c>
      <c r="I14" s="104"/>
      <c r="J14" s="5"/>
      <c r="K14" s="8" t="str">
        <f>IF(C14="","",ROUND($C14*$R$2,0))</f>
        <v/>
      </c>
      <c r="L14" s="104"/>
      <c r="M14" s="5"/>
      <c r="N14" s="11" t="str">
        <f>IF(F14="","",ROUND($F14*$R$3,0))</f>
        <v/>
      </c>
      <c r="O14" s="205" t="s">
        <v>1</v>
      </c>
      <c r="P14" s="197">
        <f>SUM(K12:K20,N12:N20,P12:P13)</f>
        <v>160</v>
      </c>
    </row>
    <row r="15" spans="1:18" hidden="1" x14ac:dyDescent="0.2">
      <c r="A15" s="111"/>
      <c r="B15" s="4">
        <v>1</v>
      </c>
      <c r="C15" s="34">
        <v>26</v>
      </c>
      <c r="D15" s="111"/>
      <c r="E15" s="4">
        <v>1</v>
      </c>
      <c r="F15" s="35">
        <v>22</v>
      </c>
      <c r="G15" s="202"/>
      <c r="H15" s="204"/>
      <c r="I15" s="103"/>
      <c r="J15" s="4">
        <v>1</v>
      </c>
      <c r="K15" s="7">
        <f>ROUND($C15*$R$2,0)</f>
        <v>21</v>
      </c>
      <c r="L15" s="103"/>
      <c r="M15" s="4">
        <v>1</v>
      </c>
      <c r="N15" s="6">
        <f>ROUND($F15*$R$4,0)</f>
        <v>26</v>
      </c>
      <c r="O15" s="206"/>
      <c r="P15" s="198"/>
    </row>
    <row r="16" spans="1:18" hidden="1" x14ac:dyDescent="0.2">
      <c r="A16" s="111">
        <v>2</v>
      </c>
      <c r="B16" s="2"/>
      <c r="C16" s="32"/>
      <c r="D16" s="111">
        <v>5</v>
      </c>
      <c r="E16" s="2"/>
      <c r="F16" s="32"/>
      <c r="G16" s="29"/>
      <c r="H16" s="30"/>
      <c r="I16" s="103">
        <v>2</v>
      </c>
      <c r="J16" s="2"/>
      <c r="K16" s="7" t="str">
        <f>IF(C16="","",ROUND($C16*$R$2,0))</f>
        <v/>
      </c>
      <c r="L16" s="103">
        <v>5</v>
      </c>
      <c r="M16" s="2"/>
      <c r="N16" s="7" t="str">
        <f>IF(F16="","",ROUND($F16*$R$4,0))</f>
        <v/>
      </c>
      <c r="O16" s="12"/>
      <c r="P16" s="13"/>
    </row>
    <row r="17" spans="1:16" ht="42" hidden="1" thickBot="1" x14ac:dyDescent="0.25">
      <c r="A17" s="112"/>
      <c r="B17" s="5"/>
      <c r="C17" s="33"/>
      <c r="D17" s="112"/>
      <c r="E17" s="5"/>
      <c r="F17" s="33"/>
      <c r="G17" s="185"/>
      <c r="H17" s="193"/>
      <c r="I17" s="104"/>
      <c r="J17" s="5"/>
      <c r="K17" s="8" t="str">
        <f>IF(C17="","",ROUND($C17*$R$2,0))</f>
        <v/>
      </c>
      <c r="L17" s="104"/>
      <c r="M17" s="5"/>
      <c r="N17" s="8" t="str">
        <f>IF(F17="","",ROUND($F17*$R$4,0))</f>
        <v/>
      </c>
      <c r="O17" s="187" t="str">
        <f>IF(G17="","",G17)</f>
        <v/>
      </c>
      <c r="P17" s="188"/>
    </row>
    <row r="18" spans="1:16" hidden="1" x14ac:dyDescent="0.2">
      <c r="A18" s="111"/>
      <c r="B18" s="4">
        <v>1</v>
      </c>
      <c r="C18" s="35">
        <v>17</v>
      </c>
      <c r="D18" s="111"/>
      <c r="E18" s="4">
        <v>1</v>
      </c>
      <c r="F18" s="34">
        <v>29</v>
      </c>
      <c r="G18" s="187" t="s">
        <v>13</v>
      </c>
      <c r="H18" s="194"/>
      <c r="I18" s="103"/>
      <c r="J18" s="4">
        <v>1</v>
      </c>
      <c r="K18" s="6">
        <f>ROUND($C18*$R$3,0)</f>
        <v>17</v>
      </c>
      <c r="L18" s="103"/>
      <c r="M18" s="4">
        <v>1</v>
      </c>
      <c r="N18" s="9">
        <f>ROUND($F18*$R$4,0)</f>
        <v>34</v>
      </c>
      <c r="O18" s="187" t="str">
        <f>IF(G18="","",G18)</f>
        <v>8/28</v>
      </c>
      <c r="P18" s="188"/>
    </row>
    <row r="19" spans="1:16" hidden="1" x14ac:dyDescent="0.2">
      <c r="A19" s="111">
        <v>3</v>
      </c>
      <c r="B19" s="2"/>
      <c r="C19" s="36"/>
      <c r="D19" s="111">
        <v>6</v>
      </c>
      <c r="E19" s="2"/>
      <c r="F19" s="36"/>
      <c r="G19" s="187"/>
      <c r="H19" s="194"/>
      <c r="I19" s="103">
        <v>3</v>
      </c>
      <c r="J19" s="2"/>
      <c r="K19" s="6" t="str">
        <f>IF(C19="","",ROUND($C19*$R$3,0))</f>
        <v/>
      </c>
      <c r="L19" s="103">
        <v>6</v>
      </c>
      <c r="M19" s="2"/>
      <c r="N19" s="10" t="str">
        <f>IF(F19="","",ROUND($F19*$R$4,0))</f>
        <v/>
      </c>
      <c r="O19" s="187" t="str">
        <f>IF(G19="","",G19)</f>
        <v/>
      </c>
      <c r="P19" s="188"/>
    </row>
    <row r="20" spans="1:16" hidden="1" x14ac:dyDescent="0.2">
      <c r="A20" s="26"/>
      <c r="B20" s="2"/>
      <c r="C20" s="36"/>
      <c r="D20" s="26"/>
      <c r="E20" s="2"/>
      <c r="F20" s="36"/>
      <c r="G20" s="191"/>
      <c r="H20" s="192"/>
      <c r="I20" s="108"/>
      <c r="J20" s="2"/>
      <c r="K20" s="10" t="str">
        <f>IF(C20="","",ROUND($C20*$R$3,0))</f>
        <v/>
      </c>
      <c r="L20" s="108"/>
      <c r="M20" s="2"/>
      <c r="N20" s="10" t="str">
        <f>IF(F20="","",ROUND($F20*$R$4,0))</f>
        <v/>
      </c>
      <c r="O20" s="187" t="str">
        <f>IF(G20="","",G20)</f>
        <v/>
      </c>
      <c r="P20" s="188"/>
    </row>
  </sheetData>
  <mergeCells count="40">
    <mergeCell ref="C1:G1"/>
    <mergeCell ref="K1:O1"/>
    <mergeCell ref="C2:C4"/>
    <mergeCell ref="F2:F4"/>
    <mergeCell ref="K2:K4"/>
    <mergeCell ref="N2:N4"/>
    <mergeCell ref="G4:G5"/>
    <mergeCell ref="H4:H5"/>
    <mergeCell ref="O4:O5"/>
    <mergeCell ref="P4:P5"/>
    <mergeCell ref="C5:C7"/>
    <mergeCell ref="F5:F7"/>
    <mergeCell ref="K5:K7"/>
    <mergeCell ref="N5:N7"/>
    <mergeCell ref="G7:H7"/>
    <mergeCell ref="O7:P7"/>
    <mergeCell ref="P14:P15"/>
    <mergeCell ref="C8:C10"/>
    <mergeCell ref="F8:F10"/>
    <mergeCell ref="G8:H8"/>
    <mergeCell ref="K8:K10"/>
    <mergeCell ref="N8:N10"/>
    <mergeCell ref="O8:P8"/>
    <mergeCell ref="G9:H9"/>
    <mergeCell ref="O9:P9"/>
    <mergeCell ref="G10:H10"/>
    <mergeCell ref="O10:P10"/>
    <mergeCell ref="C11:G11"/>
    <mergeCell ref="K11:O11"/>
    <mergeCell ref="G14:G15"/>
    <mergeCell ref="H14:H15"/>
    <mergeCell ref="O14:O15"/>
    <mergeCell ref="G20:H20"/>
    <mergeCell ref="O20:P20"/>
    <mergeCell ref="G17:H17"/>
    <mergeCell ref="O17:P17"/>
    <mergeCell ref="G18:H18"/>
    <mergeCell ref="O18:P18"/>
    <mergeCell ref="G19:H19"/>
    <mergeCell ref="O19:P19"/>
  </mergeCells>
  <phoneticPr fontId="1"/>
  <pageMargins left="0.36" right="0.19685039370078741" top="0.47244094488188981" bottom="0.19685039370078741" header="0.19685039370078741" footer="0.19685039370078741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view="pageBreakPreview" zoomScale="81" zoomScaleNormal="80" zoomScaleSheetLayoutView="81" workbookViewId="0">
      <selection activeCell="B19" sqref="B19"/>
    </sheetView>
  </sheetViews>
  <sheetFormatPr defaultColWidth="9" defaultRowHeight="41.4" x14ac:dyDescent="0.2"/>
  <cols>
    <col min="1" max="1" width="8.6640625" style="31" customWidth="1"/>
    <col min="2" max="2" width="8.6640625" style="3" customWidth="1"/>
    <col min="3" max="3" width="15.6640625" style="39" customWidth="1"/>
    <col min="4" max="4" width="8.6640625" style="31" customWidth="1"/>
    <col min="5" max="5" width="8.6640625" style="3" customWidth="1"/>
    <col min="6" max="6" width="15.6640625" style="39" customWidth="1"/>
    <col min="7" max="7" width="17.77734375" style="18" customWidth="1"/>
    <col min="8" max="8" width="15.6640625" style="31" customWidth="1"/>
    <col min="9" max="9" width="9" style="1" customWidth="1"/>
    <col min="10" max="10" width="9" style="1"/>
    <col min="11" max="11" width="16.109375" style="1" customWidth="1"/>
    <col min="12" max="13" width="9" style="1" customWidth="1"/>
    <col min="14" max="14" width="16.109375" style="1" customWidth="1"/>
    <col min="15" max="15" width="17.77734375" style="1" customWidth="1"/>
    <col min="16" max="16" width="18.6640625" style="1" customWidth="1"/>
    <col min="17" max="16384" width="9" style="1"/>
  </cols>
  <sheetData>
    <row r="1" spans="1:18" ht="59.1" customHeight="1" x14ac:dyDescent="0.2">
      <c r="A1" s="19" t="s">
        <v>7</v>
      </c>
      <c r="B1" s="199" t="s">
        <v>2</v>
      </c>
      <c r="C1" s="199"/>
      <c r="D1" s="199"/>
      <c r="E1" s="199"/>
      <c r="F1" s="199"/>
      <c r="G1" s="221" t="s">
        <v>12</v>
      </c>
      <c r="H1" s="221"/>
      <c r="I1" s="17" t="s">
        <v>8</v>
      </c>
      <c r="J1" s="101"/>
      <c r="K1" s="200" t="s">
        <v>2</v>
      </c>
      <c r="L1" s="200"/>
      <c r="M1" s="200"/>
      <c r="N1" s="200"/>
      <c r="O1" s="41"/>
      <c r="P1" s="44" t="str">
        <f>IF(G1="","",G1)</f>
        <v>基本　</v>
      </c>
      <c r="Q1" s="42"/>
      <c r="R1" s="14"/>
    </row>
    <row r="2" spans="1:18" ht="53.4" customHeight="1" x14ac:dyDescent="0.2">
      <c r="A2" s="228">
        <v>1</v>
      </c>
      <c r="B2" s="80">
        <v>1</v>
      </c>
      <c r="C2" s="81">
        <v>20</v>
      </c>
      <c r="D2" s="230">
        <v>4</v>
      </c>
      <c r="E2" s="80">
        <v>1</v>
      </c>
      <c r="F2" s="81">
        <v>27</v>
      </c>
      <c r="G2" s="72"/>
      <c r="H2" s="86"/>
      <c r="I2" s="102"/>
      <c r="J2" s="87">
        <v>1</v>
      </c>
      <c r="K2" s="88">
        <f>ROUND($C2*$R$2,0)</f>
        <v>16</v>
      </c>
      <c r="L2" s="105"/>
      <c r="M2" s="87">
        <v>1</v>
      </c>
      <c r="N2" s="88">
        <f>ROUND($F2*$R$3,0)</f>
        <v>27</v>
      </c>
      <c r="O2" s="78"/>
      <c r="P2" s="93"/>
      <c r="Q2" s="14" t="s">
        <v>5</v>
      </c>
      <c r="R2" s="16">
        <v>0.82</v>
      </c>
    </row>
    <row r="3" spans="1:18" ht="54.9" customHeight="1" x14ac:dyDescent="0.2">
      <c r="A3" s="223"/>
      <c r="B3" s="28">
        <v>2</v>
      </c>
      <c r="C3" s="118">
        <v>20</v>
      </c>
      <c r="D3" s="225"/>
      <c r="E3" s="28">
        <v>2</v>
      </c>
      <c r="F3" s="118">
        <v>24</v>
      </c>
      <c r="G3" s="96" t="s">
        <v>0</v>
      </c>
      <c r="H3" s="37">
        <v>8</v>
      </c>
      <c r="I3" s="103">
        <v>1</v>
      </c>
      <c r="J3" s="2">
        <v>2</v>
      </c>
      <c r="K3" s="69">
        <f>IF(C3="","",ROUND($C3*$R$2,0))</f>
        <v>16</v>
      </c>
      <c r="L3" s="116">
        <v>4</v>
      </c>
      <c r="M3" s="68">
        <v>2</v>
      </c>
      <c r="N3" s="69">
        <f>IF(F3="","",ROUND($F3*$R$3,0))</f>
        <v>24</v>
      </c>
      <c r="O3" s="98" t="s">
        <v>0</v>
      </c>
      <c r="P3" s="91">
        <f>ROUND($H3*$R$5,0)</f>
        <v>10</v>
      </c>
      <c r="Q3" s="14" t="s">
        <v>6</v>
      </c>
      <c r="R3" s="16">
        <v>1</v>
      </c>
    </row>
    <row r="4" spans="1:18" ht="1.5" customHeight="1" thickBot="1" x14ac:dyDescent="0.25">
      <c r="A4" s="229"/>
      <c r="B4" s="125"/>
      <c r="C4" s="126"/>
      <c r="D4" s="231"/>
      <c r="E4" s="125"/>
      <c r="F4" s="126"/>
      <c r="G4" s="176" t="s">
        <v>1</v>
      </c>
      <c r="H4" s="232">
        <f>SUM(C2:C8,F2:F8,H2:H3)</f>
        <v>281</v>
      </c>
      <c r="I4" s="104"/>
      <c r="J4" s="5"/>
      <c r="K4" s="94" t="str">
        <f>IF(C4="","",ROUND($C4*$R$2,0))</f>
        <v/>
      </c>
      <c r="L4" s="117"/>
      <c r="M4" s="70"/>
      <c r="N4" s="94" t="str">
        <f>IF(F4="","",ROUND($F4*$R$3,0))</f>
        <v/>
      </c>
      <c r="O4" s="180" t="s">
        <v>1</v>
      </c>
      <c r="P4" s="197">
        <f>SUM(K2:K8,N2:N8,P2:P3)</f>
        <v>285</v>
      </c>
      <c r="Q4" s="14" t="s">
        <v>11</v>
      </c>
      <c r="R4" s="16">
        <v>1.17</v>
      </c>
    </row>
    <row r="5" spans="1:18" ht="54.9" customHeight="1" thickTop="1" thickBot="1" x14ac:dyDescent="0.25">
      <c r="A5" s="222">
        <v>2</v>
      </c>
      <c r="B5" s="82">
        <v>1</v>
      </c>
      <c r="C5" s="83">
        <v>37</v>
      </c>
      <c r="D5" s="224">
        <v>5</v>
      </c>
      <c r="E5" s="82">
        <v>1</v>
      </c>
      <c r="F5" s="83">
        <v>27</v>
      </c>
      <c r="G5" s="177"/>
      <c r="H5" s="233"/>
      <c r="I5" s="103"/>
      <c r="J5" s="89">
        <v>1</v>
      </c>
      <c r="K5" s="90">
        <f>IF(C5="","",ROUND($C5*$R$2,0))</f>
        <v>30</v>
      </c>
      <c r="L5" s="106"/>
      <c r="M5" s="89">
        <v>1</v>
      </c>
      <c r="N5" s="92">
        <f>ROUND($F5*$R$4,0)</f>
        <v>32</v>
      </c>
      <c r="O5" s="181"/>
      <c r="P5" s="198"/>
      <c r="Q5" s="1" t="s">
        <v>0</v>
      </c>
      <c r="R5" s="1">
        <v>1.2</v>
      </c>
    </row>
    <row r="6" spans="1:18" ht="54.9" customHeight="1" thickTop="1" thickBot="1" x14ac:dyDescent="0.25">
      <c r="A6" s="223"/>
      <c r="B6" s="28"/>
      <c r="C6" s="118"/>
      <c r="D6" s="225"/>
      <c r="E6" s="28">
        <v>2</v>
      </c>
      <c r="F6" s="119">
        <v>26</v>
      </c>
      <c r="G6" s="38"/>
      <c r="H6" s="20"/>
      <c r="I6" s="103">
        <v>2</v>
      </c>
      <c r="J6" s="2"/>
      <c r="K6" s="69" t="str">
        <f>IF(C6="","",ROUND($C6*$R$2,0))</f>
        <v/>
      </c>
      <c r="L6" s="116">
        <v>5</v>
      </c>
      <c r="M6" s="68">
        <v>2</v>
      </c>
      <c r="N6" s="69">
        <f>IF(F6="","",ROUND($F6*$R$4,0))</f>
        <v>30</v>
      </c>
      <c r="O6" s="12"/>
      <c r="P6" s="13"/>
    </row>
    <row r="7" spans="1:18" ht="54.9" customHeight="1" thickTop="1" x14ac:dyDescent="0.2">
      <c r="A7" s="222">
        <v>3</v>
      </c>
      <c r="B7" s="120">
        <v>1</v>
      </c>
      <c r="C7" s="121">
        <v>22</v>
      </c>
      <c r="D7" s="224">
        <v>6</v>
      </c>
      <c r="E7" s="95">
        <v>1</v>
      </c>
      <c r="F7" s="122">
        <v>25</v>
      </c>
      <c r="G7" s="185" t="s">
        <v>14</v>
      </c>
      <c r="H7" s="193"/>
      <c r="I7" s="103"/>
      <c r="J7" s="89">
        <v>1</v>
      </c>
      <c r="K7" s="92">
        <f>ROUND($C7*$R$3,0)</f>
        <v>22</v>
      </c>
      <c r="L7" s="106"/>
      <c r="M7" s="89">
        <v>1</v>
      </c>
      <c r="N7" s="92">
        <f>ROUND($F7*$R$4,0)</f>
        <v>29</v>
      </c>
      <c r="O7" s="185" t="str">
        <f>IF(G7="","",G7)</f>
        <v>3/3.4.10</v>
      </c>
      <c r="P7" s="186"/>
    </row>
    <row r="8" spans="1:18" ht="54.9" customHeight="1" x14ac:dyDescent="0.2">
      <c r="A8" s="226"/>
      <c r="B8" s="22">
        <v>2</v>
      </c>
      <c r="C8" s="84">
        <v>20</v>
      </c>
      <c r="D8" s="227"/>
      <c r="E8" s="99">
        <v>2</v>
      </c>
      <c r="F8" s="85">
        <v>25</v>
      </c>
      <c r="G8" s="185"/>
      <c r="H8" s="193"/>
      <c r="I8" s="103">
        <v>3</v>
      </c>
      <c r="J8" s="2">
        <v>2</v>
      </c>
      <c r="K8" s="97">
        <f>IF(C8="","",ROUND($C8*$R$3,0))</f>
        <v>20</v>
      </c>
      <c r="L8" s="116">
        <v>6</v>
      </c>
      <c r="M8" s="68">
        <v>2</v>
      </c>
      <c r="N8" s="93">
        <f>IF(F8="","",ROUND($F8*$R$4,0))</f>
        <v>29</v>
      </c>
      <c r="O8" s="185" t="str">
        <f>IF(G8="","",G8)</f>
        <v/>
      </c>
      <c r="P8" s="186"/>
    </row>
    <row r="9" spans="1:18" ht="45" hidden="1" customHeight="1" x14ac:dyDescent="0.2">
      <c r="A9" s="19" t="s">
        <v>7</v>
      </c>
      <c r="B9" s="199" t="s">
        <v>2</v>
      </c>
      <c r="C9" s="199"/>
      <c r="D9" s="199"/>
      <c r="E9" s="199"/>
      <c r="F9" s="199"/>
      <c r="G9" s="221"/>
      <c r="H9" s="221"/>
      <c r="I9" s="17" t="s">
        <v>8</v>
      </c>
      <c r="J9" s="101"/>
      <c r="K9" s="200" t="s">
        <v>2</v>
      </c>
      <c r="L9" s="200"/>
      <c r="M9" s="200"/>
      <c r="N9" s="200"/>
      <c r="O9" s="41"/>
      <c r="P9" s="44" t="str">
        <f>IF(G9="","",G9)</f>
        <v/>
      </c>
      <c r="Q9" s="42"/>
      <c r="R9" s="14"/>
    </row>
    <row r="10" spans="1:18" ht="42" hidden="1" customHeight="1" x14ac:dyDescent="0.2">
      <c r="A10" s="110"/>
      <c r="B10" s="22">
        <v>1</v>
      </c>
      <c r="C10" s="47">
        <v>20</v>
      </c>
      <c r="D10" s="110"/>
      <c r="E10" s="22">
        <v>1</v>
      </c>
      <c r="F10" s="51">
        <v>27</v>
      </c>
      <c r="G10" s="23"/>
      <c r="H10" s="21"/>
      <c r="I10" s="102"/>
      <c r="J10" s="2">
        <v>1</v>
      </c>
      <c r="K10" s="7">
        <f>ROUND($C10*$R$2,0)</f>
        <v>16</v>
      </c>
      <c r="L10" s="102"/>
      <c r="M10" s="2">
        <v>1</v>
      </c>
      <c r="N10" s="10">
        <f>ROUND($F10*$R$3,0)</f>
        <v>27</v>
      </c>
      <c r="O10" s="46"/>
      <c r="P10" s="10"/>
      <c r="Q10" s="14" t="s">
        <v>5</v>
      </c>
      <c r="R10" s="16">
        <v>0.82</v>
      </c>
    </row>
    <row r="11" spans="1:18" ht="42" hidden="1" customHeight="1" x14ac:dyDescent="0.2">
      <c r="A11" s="123">
        <v>1</v>
      </c>
      <c r="B11" s="22">
        <v>2</v>
      </c>
      <c r="C11" s="47">
        <v>20</v>
      </c>
      <c r="D11" s="123">
        <v>4</v>
      </c>
      <c r="E11" s="22">
        <v>2</v>
      </c>
      <c r="F11" s="51">
        <v>26</v>
      </c>
      <c r="G11" s="23" t="s">
        <v>0</v>
      </c>
      <c r="H11" s="37">
        <v>9</v>
      </c>
      <c r="I11" s="103">
        <v>1</v>
      </c>
      <c r="J11" s="2">
        <v>2</v>
      </c>
      <c r="K11" s="7">
        <f>IF(C11="","",ROUND($C11*$R$2,0))</f>
        <v>16</v>
      </c>
      <c r="L11" s="103">
        <v>4</v>
      </c>
      <c r="M11" s="2">
        <v>2</v>
      </c>
      <c r="N11" s="10">
        <f>IF(F11="","",ROUND($F11*$R$3,0))</f>
        <v>26</v>
      </c>
      <c r="O11" s="46" t="s">
        <v>0</v>
      </c>
      <c r="P11" s="10">
        <f>ROUND($H11*$R$5,0)</f>
        <v>11</v>
      </c>
      <c r="Q11" s="14" t="s">
        <v>6</v>
      </c>
      <c r="R11" s="16">
        <v>1</v>
      </c>
    </row>
    <row r="12" spans="1:18" ht="39.9" hidden="1" customHeight="1" thickBot="1" x14ac:dyDescent="0.25">
      <c r="A12" s="124"/>
      <c r="B12" s="24"/>
      <c r="C12" s="48"/>
      <c r="D12" s="124"/>
      <c r="E12" s="24"/>
      <c r="F12" s="52"/>
      <c r="G12" s="201" t="s">
        <v>1</v>
      </c>
      <c r="H12" s="203">
        <f>SUM(C10:C18,F10:F18,H10:H11)</f>
        <v>318</v>
      </c>
      <c r="I12" s="104"/>
      <c r="J12" s="5"/>
      <c r="K12" s="8" t="str">
        <f>IF(C12="","",ROUND($C12*$R$2,0))</f>
        <v/>
      </c>
      <c r="L12" s="104"/>
      <c r="M12" s="5"/>
      <c r="N12" s="11" t="str">
        <f>IF(F12="","",ROUND($F12*$R$3,0))</f>
        <v/>
      </c>
      <c r="O12" s="205" t="s">
        <v>1</v>
      </c>
      <c r="P12" s="197">
        <f>SUM(K10:K18,N10:N18,P10:P11)</f>
        <v>324</v>
      </c>
      <c r="Q12" s="14" t="s">
        <v>11</v>
      </c>
      <c r="R12" s="16">
        <v>1.17</v>
      </c>
    </row>
    <row r="13" spans="1:18" ht="42" hidden="1" customHeight="1" thickTop="1" thickBot="1" x14ac:dyDescent="0.25">
      <c r="A13" s="123"/>
      <c r="B13" s="25">
        <v>1</v>
      </c>
      <c r="C13" s="49">
        <v>22</v>
      </c>
      <c r="D13" s="123"/>
      <c r="E13" s="25">
        <v>1</v>
      </c>
      <c r="F13" s="50">
        <v>25</v>
      </c>
      <c r="G13" s="202"/>
      <c r="H13" s="204"/>
      <c r="I13" s="103"/>
      <c r="J13" s="4">
        <v>1</v>
      </c>
      <c r="K13" s="8">
        <f>IF(C13="","",ROUND($C13*$R$2,0))</f>
        <v>18</v>
      </c>
      <c r="L13" s="103"/>
      <c r="M13" s="4">
        <v>1</v>
      </c>
      <c r="N13" s="6">
        <f>ROUND($F13*$R$4,0)</f>
        <v>29</v>
      </c>
      <c r="O13" s="206"/>
      <c r="P13" s="198"/>
      <c r="Q13" s="1" t="s">
        <v>0</v>
      </c>
      <c r="R13" s="1">
        <v>1.2</v>
      </c>
    </row>
    <row r="14" spans="1:18" ht="42" hidden="1" customHeight="1" thickTop="1" x14ac:dyDescent="0.2">
      <c r="A14" s="123">
        <v>2</v>
      </c>
      <c r="B14" s="22">
        <v>2</v>
      </c>
      <c r="C14" s="47">
        <v>21</v>
      </c>
      <c r="D14" s="123">
        <v>5</v>
      </c>
      <c r="E14" s="22">
        <v>2</v>
      </c>
      <c r="F14" s="51">
        <v>25</v>
      </c>
      <c r="G14" s="38"/>
      <c r="H14" s="20"/>
      <c r="I14" s="103">
        <v>2</v>
      </c>
      <c r="J14" s="2">
        <v>2</v>
      </c>
      <c r="K14" s="7">
        <f>IF(C14="","",ROUND($C14*$R$2,0))</f>
        <v>17</v>
      </c>
      <c r="L14" s="103">
        <v>5</v>
      </c>
      <c r="M14" s="2">
        <v>2</v>
      </c>
      <c r="N14" s="7">
        <f>IF(F14="","",ROUND($F14*$R$4,0))</f>
        <v>29</v>
      </c>
      <c r="O14" s="12"/>
      <c r="P14" s="13"/>
    </row>
    <row r="15" spans="1:18" ht="39.9" hidden="1" customHeight="1" thickBot="1" x14ac:dyDescent="0.25">
      <c r="A15" s="124"/>
      <c r="B15" s="24"/>
      <c r="C15" s="48"/>
      <c r="D15" s="124"/>
      <c r="E15" s="24"/>
      <c r="F15" s="52"/>
      <c r="G15" s="185"/>
      <c r="H15" s="193"/>
      <c r="I15" s="104"/>
      <c r="J15" s="5"/>
      <c r="K15" s="8" t="str">
        <f>IF(C15="","",ROUND($C15*$R$2,0))</f>
        <v/>
      </c>
      <c r="L15" s="104"/>
      <c r="M15" s="5"/>
      <c r="N15" s="8" t="str">
        <f>IF(F15="","",ROUND($F15*$R$4,0))</f>
        <v/>
      </c>
      <c r="O15" s="185" t="str">
        <f>IF(G15="","",G15)</f>
        <v/>
      </c>
      <c r="P15" s="186"/>
    </row>
    <row r="16" spans="1:18" ht="42" hidden="1" customHeight="1" thickTop="1" x14ac:dyDescent="0.2">
      <c r="A16" s="123"/>
      <c r="B16" s="25">
        <v>1</v>
      </c>
      <c r="C16" s="50">
        <v>27</v>
      </c>
      <c r="D16" s="123"/>
      <c r="E16" s="25">
        <v>1</v>
      </c>
      <c r="F16" s="50">
        <v>36</v>
      </c>
      <c r="G16" s="185" t="s">
        <v>13</v>
      </c>
      <c r="H16" s="193"/>
      <c r="I16" s="103"/>
      <c r="J16" s="4">
        <v>1</v>
      </c>
      <c r="K16" s="6">
        <f>ROUND($C16*$R$3,0)</f>
        <v>27</v>
      </c>
      <c r="L16" s="103"/>
      <c r="M16" s="4">
        <v>1</v>
      </c>
      <c r="N16" s="9">
        <f>ROUND($F16*$R$4,0)</f>
        <v>42</v>
      </c>
      <c r="O16" s="185" t="str">
        <f>IF(G16="","",G16)</f>
        <v>8/28</v>
      </c>
      <c r="P16" s="186"/>
    </row>
    <row r="17" spans="1:16" ht="42" hidden="1" customHeight="1" x14ac:dyDescent="0.2">
      <c r="A17" s="123">
        <v>3</v>
      </c>
      <c r="B17" s="22">
        <v>2</v>
      </c>
      <c r="C17" s="51">
        <v>25</v>
      </c>
      <c r="D17" s="123">
        <v>6</v>
      </c>
      <c r="E17" s="22" t="s">
        <v>9</v>
      </c>
      <c r="F17" s="51">
        <v>35</v>
      </c>
      <c r="G17" s="185"/>
      <c r="H17" s="193"/>
      <c r="I17" s="103">
        <v>3</v>
      </c>
      <c r="J17" s="2">
        <v>2</v>
      </c>
      <c r="K17" s="6">
        <f>IF(C17="","",ROUND($C17*$R$3,0))</f>
        <v>25</v>
      </c>
      <c r="L17" s="103">
        <v>6</v>
      </c>
      <c r="M17" s="2">
        <v>2</v>
      </c>
      <c r="N17" s="10">
        <f>IF(F17="","",ROUND($F17*$R$4,0))</f>
        <v>41</v>
      </c>
      <c r="O17" s="185" t="str">
        <f>IF(G17="","",G17)</f>
        <v/>
      </c>
      <c r="P17" s="186"/>
    </row>
    <row r="18" spans="1:16" ht="39.9" hidden="1" customHeight="1" x14ac:dyDescent="0.2">
      <c r="A18" s="26"/>
      <c r="B18" s="27"/>
      <c r="C18" s="36"/>
      <c r="D18" s="26"/>
      <c r="E18" s="22"/>
      <c r="F18" s="36"/>
      <c r="G18" s="185"/>
      <c r="H18" s="193"/>
      <c r="I18" s="108"/>
      <c r="J18" s="2"/>
      <c r="K18" s="10" t="str">
        <f>IF(C18="","",ROUND($C18*$R$3,0))</f>
        <v/>
      </c>
      <c r="L18" s="108"/>
      <c r="M18" s="2"/>
      <c r="N18" s="10" t="str">
        <f>IF(F18="","",ROUND($F18*$R$4,0))</f>
        <v/>
      </c>
      <c r="O18" s="185"/>
      <c r="P18" s="186"/>
    </row>
  </sheetData>
  <mergeCells count="32">
    <mergeCell ref="B1:F1"/>
    <mergeCell ref="G1:H1"/>
    <mergeCell ref="K1:N1"/>
    <mergeCell ref="A2:A4"/>
    <mergeCell ref="D2:D4"/>
    <mergeCell ref="G4:G5"/>
    <mergeCell ref="H4:H5"/>
    <mergeCell ref="O4:O5"/>
    <mergeCell ref="P4:P5"/>
    <mergeCell ref="A5:A6"/>
    <mergeCell ref="D5:D6"/>
    <mergeCell ref="A7:A8"/>
    <mergeCell ref="D7:D8"/>
    <mergeCell ref="G7:H7"/>
    <mergeCell ref="O7:P7"/>
    <mergeCell ref="G8:H8"/>
    <mergeCell ref="O8:P8"/>
    <mergeCell ref="B9:F9"/>
    <mergeCell ref="G9:H9"/>
    <mergeCell ref="K9:N9"/>
    <mergeCell ref="G12:G13"/>
    <mergeCell ref="H12:H13"/>
    <mergeCell ref="G18:H18"/>
    <mergeCell ref="O18:P18"/>
    <mergeCell ref="P12:P13"/>
    <mergeCell ref="G15:H15"/>
    <mergeCell ref="O15:P15"/>
    <mergeCell ref="G16:H16"/>
    <mergeCell ref="O16:P16"/>
    <mergeCell ref="G17:H17"/>
    <mergeCell ref="O17:P17"/>
    <mergeCell ref="O12:O13"/>
  </mergeCells>
  <phoneticPr fontId="1"/>
  <pageMargins left="0.57999999999999996" right="0.19685039370078741" top="0.51181102362204722" bottom="0.19685039370078741" header="0.5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配食表</vt:lpstr>
      <vt:lpstr>一クラス</vt:lpstr>
      <vt:lpstr>二クラス</vt:lpstr>
      <vt:lpstr>配食表!Print_Area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2025-08-07T00:21:43Z</cp:lastPrinted>
  <dcterms:modified xsi:type="dcterms:W3CDTF">2025-08-07T00:22:00Z</dcterms:modified>
</cp:coreProperties>
</file>